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240" windowHeight="125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<sst xmlns="http://schemas.openxmlformats.org/spreadsheetml/2006/main" count="39" uniqueCount="35">
  <si>
    <t xml:space="preserve"> Lodge 4621-6g48 (80*150) </t>
  </si>
  <si>
    <t xml:space="preserve"> House of Kids Mer (130*190) </t>
  </si>
  <si>
    <t xml:space="preserve"> Esprit Kids ESP-2842-02 (90*160) </t>
  </si>
  <si>
    <t xml:space="preserve"> Disney Spider-Man D3SM004-grey (80*133)</t>
  </si>
  <si>
    <t xml:space="preserve"> Matrix 51204-2929 (160*230) </t>
  </si>
  <si>
    <t xml:space="preserve"> Nubian 64218-2545 (240*330) </t>
  </si>
  <si>
    <t xml:space="preserve"> Structured Looks 4880-7j80 (120*170) </t>
  </si>
  <si>
    <t xml:space="preserve"> Twilight 39001-6868 (200*290) </t>
  </si>
  <si>
    <t>Vernisaj (Kids) 3897-44966 (137*200)</t>
  </si>
  <si>
    <t>Овчина иск. red (60*200)</t>
  </si>
  <si>
    <t>С орг</t>
  </si>
  <si>
    <t>Ст-ть</t>
  </si>
  <si>
    <t>Арт</t>
  </si>
  <si>
    <t>Ник</t>
  </si>
  <si>
    <t xml:space="preserve">Звонкая </t>
  </si>
  <si>
    <t>мамочка инна</t>
  </si>
  <si>
    <t xml:space="preserve">KI$ </t>
  </si>
  <si>
    <t>Дюдюка Барбидокская</t>
  </si>
  <si>
    <t xml:space="preserve">Елена Черникова </t>
  </si>
  <si>
    <t>Ольга Горских </t>
  </si>
  <si>
    <t>natacshka </t>
  </si>
  <si>
    <t>МАРИНА1503</t>
  </si>
  <si>
    <t>Lialik</t>
  </si>
  <si>
    <t>Оверлог</t>
  </si>
  <si>
    <t>Итого</t>
  </si>
  <si>
    <t xml:space="preserve">Подушка Тибет Супер крем квадрат (40*40) </t>
  </si>
  <si>
    <t xml:space="preserve"> Дорожка Casino 4145-8s05 (80) 2,5 пог м</t>
  </si>
  <si>
    <t>Сдано</t>
  </si>
  <si>
    <t>devjatka</t>
  </si>
  <si>
    <t xml:space="preserve"> </t>
  </si>
  <si>
    <t>Eko bath 7735-beige 70*120</t>
  </si>
  <si>
    <t>ТР</t>
  </si>
  <si>
    <t>К-т</t>
  </si>
  <si>
    <t>1 ед=</t>
  </si>
  <si>
    <t>Тр</t>
  </si>
</sst>
</file>

<file path=xl/styles.xml><?xml version="1.0" encoding="utf-8"?>
<styleSheet xmlns="http://schemas.openxmlformats.org/spreadsheetml/2006/main">
  <numFmts count="1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"/>
    <numFmt numFmtId="170" formatCode="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u val="single"/>
      <sz val="17.6"/>
      <color indexed="12"/>
      <name val="Calibri"/>
      <family val="2"/>
    </font>
    <font>
      <sz val="11"/>
      <name val="Arial"/>
      <family val="2"/>
    </font>
    <font>
      <b/>
      <sz val="11"/>
      <color indexed="6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7.6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color rgb="FFC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39" fillId="0" borderId="10" xfId="0" applyFont="1" applyBorder="1" applyAlignment="1">
      <alignment/>
    </xf>
    <xf numFmtId="2" fontId="39" fillId="0" borderId="10" xfId="0" applyNumberFormat="1" applyFont="1" applyBorder="1" applyAlignment="1">
      <alignment/>
    </xf>
    <xf numFmtId="1" fontId="39" fillId="0" borderId="10" xfId="0" applyNumberFormat="1" applyFont="1" applyBorder="1" applyAlignment="1">
      <alignment/>
    </xf>
    <xf numFmtId="1" fontId="0" fillId="0" borderId="0" xfId="0" applyNumberFormat="1" applyAlignment="1">
      <alignment/>
    </xf>
    <xf numFmtId="0" fontId="39" fillId="33" borderId="11" xfId="0" applyFont="1" applyFill="1" applyBorder="1" applyAlignment="1">
      <alignment horizontal="center"/>
    </xf>
    <xf numFmtId="0" fontId="39" fillId="33" borderId="12" xfId="0" applyFont="1" applyFill="1" applyBorder="1" applyAlignment="1">
      <alignment horizontal="center"/>
    </xf>
    <xf numFmtId="0" fontId="39" fillId="0" borderId="13" xfId="0" applyFont="1" applyBorder="1" applyAlignment="1">
      <alignment/>
    </xf>
    <xf numFmtId="0" fontId="40" fillId="0" borderId="13" xfId="0" applyFont="1" applyBorder="1" applyAlignment="1">
      <alignment/>
    </xf>
    <xf numFmtId="0" fontId="40" fillId="0" borderId="14" xfId="0" applyFont="1" applyBorder="1" applyAlignment="1">
      <alignment/>
    </xf>
    <xf numFmtId="0" fontId="39" fillId="0" borderId="15" xfId="0" applyFont="1" applyBorder="1" applyAlignment="1">
      <alignment/>
    </xf>
    <xf numFmtId="2" fontId="39" fillId="0" borderId="15" xfId="0" applyNumberFormat="1" applyFont="1" applyBorder="1" applyAlignment="1">
      <alignment/>
    </xf>
    <xf numFmtId="1" fontId="39" fillId="0" borderId="15" xfId="0" applyNumberFormat="1" applyFont="1" applyBorder="1" applyAlignment="1">
      <alignment/>
    </xf>
    <xf numFmtId="0" fontId="39" fillId="33" borderId="16" xfId="0" applyFont="1" applyFill="1" applyBorder="1" applyAlignment="1">
      <alignment horizontal="center"/>
    </xf>
    <xf numFmtId="0" fontId="39" fillId="0" borderId="17" xfId="0" applyFont="1" applyBorder="1" applyAlignment="1">
      <alignment/>
    </xf>
    <xf numFmtId="0" fontId="39" fillId="0" borderId="18" xfId="0" applyFont="1" applyBorder="1" applyAlignment="1">
      <alignment/>
    </xf>
    <xf numFmtId="0" fontId="0" fillId="0" borderId="10" xfId="0" applyBorder="1" applyAlignment="1">
      <alignment/>
    </xf>
    <xf numFmtId="0" fontId="39" fillId="0" borderId="10" xfId="0" applyFon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2" borderId="10" xfId="0" applyFill="1" applyBorder="1" applyAlignment="1">
      <alignment/>
    </xf>
    <xf numFmtId="0" fontId="20" fillId="2" borderId="10" xfId="42" applyFont="1" applyFill="1" applyBorder="1" applyAlignment="1" applyProtection="1">
      <alignment/>
      <protection/>
    </xf>
    <xf numFmtId="0" fontId="40" fillId="2" borderId="10" xfId="0" applyFont="1" applyFill="1" applyBorder="1" applyAlignment="1">
      <alignment/>
    </xf>
    <xf numFmtId="2" fontId="39" fillId="2" borderId="10" xfId="0" applyNumberFormat="1" applyFont="1" applyFill="1" applyBorder="1" applyAlignment="1">
      <alignment/>
    </xf>
    <xf numFmtId="0" fontId="39" fillId="2" borderId="10" xfId="0" applyFont="1" applyFill="1" applyBorder="1" applyAlignment="1">
      <alignment/>
    </xf>
    <xf numFmtId="1" fontId="39" fillId="2" borderId="10" xfId="0" applyNumberFormat="1" applyFont="1" applyFill="1" applyBorder="1" applyAlignment="1">
      <alignment/>
    </xf>
    <xf numFmtId="0" fontId="39" fillId="2" borderId="17" xfId="0" applyFont="1" applyFill="1" applyBorder="1" applyAlignment="1">
      <alignment/>
    </xf>
    <xf numFmtId="0" fontId="40" fillId="2" borderId="13" xfId="0" applyFont="1" applyFill="1" applyBorder="1" applyAlignment="1">
      <alignment/>
    </xf>
    <xf numFmtId="0" fontId="39" fillId="2" borderId="13" xfId="0" applyFont="1" applyFill="1" applyBorder="1" applyAlignment="1">
      <alignment/>
    </xf>
    <xf numFmtId="1" fontId="41" fillId="0" borderId="10" xfId="0" applyNumberFormat="1" applyFont="1" applyBorder="1" applyAlignment="1">
      <alignment/>
    </xf>
    <xf numFmtId="1" fontId="41" fillId="2" borderId="10" xfId="0" applyNumberFormat="1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753481&amp;start=1455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="160" zoomScaleNormal="160" zoomScalePageLayoutView="0" workbookViewId="0" topLeftCell="A1">
      <selection activeCell="A5" sqref="A5"/>
    </sheetView>
  </sheetViews>
  <sheetFormatPr defaultColWidth="9.140625" defaultRowHeight="15"/>
  <cols>
    <col min="1" max="1" width="17.140625" style="0" customWidth="1"/>
    <col min="2" max="2" width="34.140625" style="0" customWidth="1"/>
    <col min="4" max="4" width="9.421875" style="0" customWidth="1"/>
    <col min="5" max="5" width="6.421875" style="0" customWidth="1"/>
    <col min="6" max="6" width="6.7109375" style="0" customWidth="1"/>
    <col min="7" max="7" width="9.7109375" style="0" bestFit="1" customWidth="1"/>
    <col min="9" max="9" width="17.00390625" style="0" customWidth="1"/>
    <col min="10" max="10" width="4.28125" style="0" customWidth="1"/>
  </cols>
  <sheetData>
    <row r="1" spans="1:10" s="1" customFormat="1" ht="15">
      <c r="A1" s="7" t="s">
        <v>13</v>
      </c>
      <c r="B1" s="8" t="s">
        <v>12</v>
      </c>
      <c r="C1" s="8" t="s">
        <v>11</v>
      </c>
      <c r="D1" s="8" t="s">
        <v>10</v>
      </c>
      <c r="E1" s="8" t="s">
        <v>23</v>
      </c>
      <c r="F1" s="8" t="s">
        <v>34</v>
      </c>
      <c r="G1" s="8" t="s">
        <v>24</v>
      </c>
      <c r="H1" s="15" t="s">
        <v>27</v>
      </c>
      <c r="I1" s="20" t="s">
        <v>24</v>
      </c>
      <c r="J1" s="20" t="s">
        <v>32</v>
      </c>
    </row>
    <row r="2" spans="1:10" ht="15">
      <c r="A2" s="9" t="s">
        <v>16</v>
      </c>
      <c r="B2" s="3" t="s">
        <v>3</v>
      </c>
      <c r="C2" s="3">
        <v>851.5</v>
      </c>
      <c r="D2" s="4">
        <f>C2*1.15</f>
        <v>979.2249999999999</v>
      </c>
      <c r="E2" s="3"/>
      <c r="F2" s="5">
        <f>J2*$G$17</f>
        <v>109.77272727272728</v>
      </c>
      <c r="G2" s="3"/>
      <c r="H2" s="16"/>
      <c r="I2" s="18"/>
      <c r="J2" s="18">
        <v>3</v>
      </c>
    </row>
    <row r="3" spans="1:10" ht="15">
      <c r="A3" s="9" t="s">
        <v>16</v>
      </c>
      <c r="B3" s="3" t="s">
        <v>4</v>
      </c>
      <c r="C3" s="3">
        <v>6079.37</v>
      </c>
      <c r="D3" s="4">
        <f>C3*1.15</f>
        <v>6991.2755</v>
      </c>
      <c r="E3" s="3"/>
      <c r="F3" s="5">
        <f aca="true" t="shared" si="0" ref="F3:F14">J3*$G$17</f>
        <v>256.1363636363636</v>
      </c>
      <c r="G3" s="3"/>
      <c r="H3" s="16"/>
      <c r="I3" s="18"/>
      <c r="J3" s="18">
        <v>7</v>
      </c>
    </row>
    <row r="4" spans="1:10" ht="15">
      <c r="A4" s="9" t="s">
        <v>16</v>
      </c>
      <c r="B4" s="3" t="s">
        <v>26</v>
      </c>
      <c r="C4" s="3">
        <v>1915.3</v>
      </c>
      <c r="D4" s="4">
        <f>C4*1.15</f>
        <v>2202.595</v>
      </c>
      <c r="E4" s="3">
        <v>80</v>
      </c>
      <c r="F4" s="5">
        <f t="shared" si="0"/>
        <v>146.36363636363637</v>
      </c>
      <c r="G4" s="5">
        <f>SUM(D2:F4)</f>
        <v>10765.368227272726</v>
      </c>
      <c r="H4" s="16">
        <v>10713</v>
      </c>
      <c r="I4" s="30">
        <f>H4-G4</f>
        <v>-52.36822727272556</v>
      </c>
      <c r="J4" s="19">
        <v>4</v>
      </c>
    </row>
    <row r="5" spans="1:10" ht="15">
      <c r="A5" s="28" t="s">
        <v>22</v>
      </c>
      <c r="B5" s="25" t="s">
        <v>7</v>
      </c>
      <c r="C5" s="25">
        <v>11992.6</v>
      </c>
      <c r="D5" s="24">
        <f>C5*1.13</f>
        <v>13551.637999999999</v>
      </c>
      <c r="E5" s="25"/>
      <c r="F5" s="26">
        <f t="shared" si="0"/>
        <v>805</v>
      </c>
      <c r="G5" s="26">
        <f>SUM(D5:F5)</f>
        <v>14356.637999999999</v>
      </c>
      <c r="H5" s="27">
        <v>14252</v>
      </c>
      <c r="I5" s="31">
        <f aca="true" t="shared" si="1" ref="I5:I14">H5-G5</f>
        <v>-104.63799999999901</v>
      </c>
      <c r="J5" s="21">
        <v>22</v>
      </c>
    </row>
    <row r="6" spans="1:10" ht="15">
      <c r="A6" s="10" t="s">
        <v>20</v>
      </c>
      <c r="B6" s="3" t="s">
        <v>6</v>
      </c>
      <c r="C6" s="3">
        <v>1506.86</v>
      </c>
      <c r="D6" s="4">
        <f>C6*1.15</f>
        <v>1732.8889999999997</v>
      </c>
      <c r="E6" s="3"/>
      <c r="F6" s="5">
        <f t="shared" si="0"/>
        <v>146.36363636363637</v>
      </c>
      <c r="G6" s="5"/>
      <c r="H6" s="16"/>
      <c r="I6" s="30"/>
      <c r="J6" s="18">
        <v>4</v>
      </c>
    </row>
    <row r="7" spans="1:11" ht="15">
      <c r="A7" s="10" t="s">
        <v>20</v>
      </c>
      <c r="B7" s="3" t="s">
        <v>8</v>
      </c>
      <c r="C7" s="3">
        <v>1802.24</v>
      </c>
      <c r="D7" s="4">
        <f>C7*1.15</f>
        <v>2072.576</v>
      </c>
      <c r="E7" s="3"/>
      <c r="F7" s="5">
        <f t="shared" si="0"/>
        <v>256.1363636363636</v>
      </c>
      <c r="G7" s="5">
        <f>SUM(D6:F7)</f>
        <v>4207.965</v>
      </c>
      <c r="H7" s="16">
        <v>4155</v>
      </c>
      <c r="I7" s="30">
        <f t="shared" si="1"/>
        <v>-52.965000000000146</v>
      </c>
      <c r="J7" s="18">
        <v>7</v>
      </c>
      <c r="K7" t="s">
        <v>29</v>
      </c>
    </row>
    <row r="8" spans="1:10" ht="15">
      <c r="A8" s="29" t="s">
        <v>17</v>
      </c>
      <c r="B8" s="25" t="s">
        <v>1</v>
      </c>
      <c r="C8" s="25">
        <v>2786.43</v>
      </c>
      <c r="D8" s="24">
        <f>C8*1.15</f>
        <v>3204.3944999999994</v>
      </c>
      <c r="E8" s="25"/>
      <c r="F8" s="26">
        <f t="shared" si="0"/>
        <v>219.54545454545456</v>
      </c>
      <c r="G8" s="26">
        <f aca="true" t="shared" si="2" ref="G8:G14">SUM(D8:F8)</f>
        <v>3423.939954545454</v>
      </c>
      <c r="H8" s="27">
        <v>3324</v>
      </c>
      <c r="I8" s="31">
        <f t="shared" si="1"/>
        <v>-99.93995454545393</v>
      </c>
      <c r="J8" s="21">
        <v>6</v>
      </c>
    </row>
    <row r="9" spans="1:10" ht="15">
      <c r="A9" s="9" t="s">
        <v>18</v>
      </c>
      <c r="B9" s="3" t="s">
        <v>9</v>
      </c>
      <c r="C9" s="3">
        <v>2021.46</v>
      </c>
      <c r="D9" s="4">
        <f>C9*1.15</f>
        <v>2324.679</v>
      </c>
      <c r="E9" s="3"/>
      <c r="F9" s="5">
        <f t="shared" si="0"/>
        <v>73.18181818181819</v>
      </c>
      <c r="G9" s="5">
        <f t="shared" si="2"/>
        <v>2397.860818181818</v>
      </c>
      <c r="H9" s="16">
        <v>2385</v>
      </c>
      <c r="I9" s="30">
        <f t="shared" si="1"/>
        <v>-12.860818181818104</v>
      </c>
      <c r="J9" s="18">
        <v>2</v>
      </c>
    </row>
    <row r="10" spans="1:10" ht="15">
      <c r="A10" s="29" t="s">
        <v>14</v>
      </c>
      <c r="B10" s="25" t="s">
        <v>5</v>
      </c>
      <c r="C10" s="25">
        <v>15443.61</v>
      </c>
      <c r="D10" s="24">
        <f>C10*1.13</f>
        <v>17451.2793</v>
      </c>
      <c r="E10" s="25"/>
      <c r="F10" s="26">
        <f t="shared" si="0"/>
        <v>878.1818181818182</v>
      </c>
      <c r="G10" s="26">
        <f t="shared" si="2"/>
        <v>18329.461118181818</v>
      </c>
      <c r="H10" s="27">
        <v>18051</v>
      </c>
      <c r="I10" s="31">
        <f t="shared" si="1"/>
        <v>-278.46111818181816</v>
      </c>
      <c r="J10" s="21">
        <v>24</v>
      </c>
    </row>
    <row r="11" spans="1:10" ht="15">
      <c r="A11" s="9" t="s">
        <v>15</v>
      </c>
      <c r="B11" s="3" t="s">
        <v>0</v>
      </c>
      <c r="C11" s="3">
        <v>923.04</v>
      </c>
      <c r="D11" s="4">
        <f>C11*1.15</f>
        <v>1061.4959999999999</v>
      </c>
      <c r="E11" s="3"/>
      <c r="F11" s="5">
        <f t="shared" si="0"/>
        <v>109.77272727272728</v>
      </c>
      <c r="G11" s="5">
        <f t="shared" si="2"/>
        <v>1171.2687272727271</v>
      </c>
      <c r="H11" s="16">
        <v>1510</v>
      </c>
      <c r="I11" s="30">
        <f t="shared" si="1"/>
        <v>338.7312727272729</v>
      </c>
      <c r="J11" s="18">
        <v>3</v>
      </c>
    </row>
    <row r="12" spans="1:10" ht="15">
      <c r="A12" s="28" t="s">
        <v>21</v>
      </c>
      <c r="B12" s="25" t="s">
        <v>25</v>
      </c>
      <c r="C12" s="25">
        <v>2126.45</v>
      </c>
      <c r="D12" s="24">
        <f>C12*1.15</f>
        <v>2445.4174999999996</v>
      </c>
      <c r="E12" s="25"/>
      <c r="F12" s="26">
        <f t="shared" si="0"/>
        <v>36.59090909090909</v>
      </c>
      <c r="G12" s="26">
        <f t="shared" si="2"/>
        <v>2482.0084090909086</v>
      </c>
      <c r="H12" s="27">
        <v>2480</v>
      </c>
      <c r="I12" s="31">
        <f t="shared" si="1"/>
        <v>-2.0084090909085717</v>
      </c>
      <c r="J12" s="21">
        <v>1</v>
      </c>
    </row>
    <row r="13" spans="1:10" ht="15">
      <c r="A13" s="11" t="s">
        <v>19</v>
      </c>
      <c r="B13" s="12" t="s">
        <v>2</v>
      </c>
      <c r="C13" s="12">
        <v>5898.23</v>
      </c>
      <c r="D13" s="13">
        <f>C13*1.15</f>
        <v>6782.964499999999</v>
      </c>
      <c r="E13" s="12"/>
      <c r="F13" s="5">
        <f t="shared" si="0"/>
        <v>146.36363636363637</v>
      </c>
      <c r="G13" s="14">
        <f t="shared" si="2"/>
        <v>6929.328136363635</v>
      </c>
      <c r="H13" s="17">
        <v>6963</v>
      </c>
      <c r="I13" s="30">
        <f t="shared" si="1"/>
        <v>33.67186363636483</v>
      </c>
      <c r="J13" s="18">
        <v>4</v>
      </c>
    </row>
    <row r="14" spans="1:10" ht="16.5" customHeight="1">
      <c r="A14" s="22" t="s">
        <v>28</v>
      </c>
      <c r="B14" s="23" t="s">
        <v>30</v>
      </c>
      <c r="C14" s="24">
        <v>1165.34</v>
      </c>
      <c r="D14" s="24">
        <f>C14*1.15</f>
        <v>1340.1409999999998</v>
      </c>
      <c r="E14" s="25"/>
      <c r="F14" s="26">
        <f t="shared" si="0"/>
        <v>36.59090909090909</v>
      </c>
      <c r="G14" s="26">
        <f t="shared" si="2"/>
        <v>1376.7319090909089</v>
      </c>
      <c r="H14" s="27">
        <v>1380</v>
      </c>
      <c r="I14" s="31">
        <f t="shared" si="1"/>
        <v>3.2680909090911427</v>
      </c>
      <c r="J14" s="21">
        <v>1</v>
      </c>
    </row>
    <row r="15" spans="4:10" ht="15">
      <c r="D15" s="2"/>
      <c r="E15" s="2"/>
      <c r="G15" s="6"/>
      <c r="J15">
        <f>SUM(J2:J14)</f>
        <v>88</v>
      </c>
    </row>
    <row r="16" spans="5:7" ht="15">
      <c r="E16" s="2"/>
      <c r="F16" t="s">
        <v>31</v>
      </c>
      <c r="G16">
        <v>3220</v>
      </c>
    </row>
    <row r="17" spans="6:7" ht="15">
      <c r="F17" t="s">
        <v>33</v>
      </c>
      <c r="G17" s="6">
        <f>G16/J15</f>
        <v>36.59090909090909</v>
      </c>
    </row>
  </sheetData>
  <sheetProtection/>
  <hyperlinks>
    <hyperlink ref="A14" r:id="rId1" display="http://forum.sibmama.ru/viewtopic.php?t=753481&amp;start=1455"/>
  </hyperlinks>
  <printOptions/>
  <pageMargins left="0.7" right="0.7" top="0.75" bottom="0.75" header="0.3" footer="0.3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 Эйрих</dc:creator>
  <cp:keywords/>
  <dc:description/>
  <cp:lastModifiedBy>Andrey</cp:lastModifiedBy>
  <dcterms:created xsi:type="dcterms:W3CDTF">2014-05-26T14:47:35Z</dcterms:created>
  <dcterms:modified xsi:type="dcterms:W3CDTF">2014-06-17T04:28:44Z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