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<sst xmlns="http://schemas.openxmlformats.org/spreadsheetml/2006/main" count="45" uniqueCount="36">
  <si>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Casino 4115 8s15 160*230</t>
  </si>
  <si>
    <t>Cottage 2961 3901 120*170</t>
  </si>
  <si>
    <t>Da Vinci 57011 6424 200*290</t>
  </si>
  <si>
    <t>Da Vinci 57221 6444 200*290 X</t>
  </si>
  <si>
    <t>DeLuxe MT-1972 07 55*80</t>
  </si>
  <si>
    <t>DeLuxe MT-1972 08 70*120</t>
  </si>
  <si>
    <t>Florya 0085JO Brown 160*235 ОВ</t>
  </si>
  <si>
    <t>Lodge 3360 6h89 160*230</t>
  </si>
  <si>
    <t>Lodge 4756 6g14 80*150</t>
  </si>
  <si>
    <t>Lodge 4880 6g17 160*230</t>
  </si>
  <si>
    <t>Matrix 51215 8969 240*340</t>
  </si>
  <si>
    <t>Sunny 9515 violet 70*140 X</t>
  </si>
  <si>
    <t>Игровой Коврик Blue Card Blue G9 140*200</t>
  </si>
  <si>
    <t>Придверный коврик Aristo 1544 45*75</t>
  </si>
  <si>
    <t>Придверный коврик Wire rope 003 45*75</t>
  </si>
  <si>
    <t>GreenGrass </t>
  </si>
  <si>
    <t>Кэрл </t>
  </si>
  <si>
    <t>мамочка инна </t>
  </si>
  <si>
    <t>мими81</t>
  </si>
  <si>
    <t>Yul@sha </t>
  </si>
  <si>
    <t>НастюшаСолнышко </t>
  </si>
  <si>
    <t>Дорожка Cottage 2617 3409 120*5000</t>
  </si>
  <si>
    <t>Еленка64 </t>
  </si>
  <si>
    <t>lev22 </t>
  </si>
  <si>
    <t>Анна Чалдинь </t>
  </si>
  <si>
    <t>НИК</t>
  </si>
  <si>
    <t>Арт</t>
  </si>
  <si>
    <t>Ст-ть</t>
  </si>
  <si>
    <t>С орг</t>
  </si>
  <si>
    <t>Оверлог</t>
  </si>
  <si>
    <t>ТР предв</t>
  </si>
  <si>
    <t>Итого</t>
  </si>
  <si>
    <t>Сдано</t>
  </si>
  <si>
    <t>К-т</t>
  </si>
  <si>
    <t>(-)Вы мне,(+) я вам</t>
  </si>
  <si>
    <t>1 ед=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</si>
</sst>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168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36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4" fontId="2" fillId="4" borderId="10" xfId="0" applyNumberFormat="1" applyFont="1" applyFill="1" applyBorder="1" applyAlignment="1">
      <alignment horizontal="right" vertical="top"/>
    </xf>
    <xf numFmtId="168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" fontId="0" fillId="0" borderId="0" xfId="0" applyNumberFormat="1" applyAlignment="1">
      <alignment/>
    </xf>
    <xf numFmtId="1" fontId="27" fillId="0" borderId="10" xfId="0" applyNumberFormat="1" applyFont="1" applyBorder="1" applyAlignment="1">
      <alignment/>
    </xf>
    <xf numFmtId="1" fontId="27" fillId="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19" sqref="C19:D19"/>
    </sheetView>
  </sheetViews>
  <sheetFormatPr defaultColWidth="9.140625" defaultRowHeight="15"/>
  <cols>
    <col min="1" max="1" width="12.7109375" style="0" customWidth="1"/>
    <col min="2" max="2" width="50.140625" style="0" customWidth="1"/>
    <col min="3" max="3" width="13.8515625" style="0" customWidth="1"/>
    <col min="9" max="9" width="17.8515625" style="0" customWidth="1"/>
    <col min="10" max="10" width="5.421875" style="0" customWidth="1"/>
  </cols>
  <sheetData>
    <row r="1" spans="1:10" ht="15">
      <c r="A1" s="10" t="s">
        <v>25</v>
      </c>
      <c r="B1" s="10" t="s">
        <v>26</v>
      </c>
      <c r="C1" s="10" t="s">
        <v>27</v>
      </c>
      <c r="D1" s="10" t="s">
        <v>28</v>
      </c>
      <c r="E1" s="10" t="s">
        <v>29</v>
      </c>
      <c r="F1" s="10" t="s">
        <v>30</v>
      </c>
      <c r="G1" s="10" t="s">
        <v>31</v>
      </c>
      <c r="H1" s="10" t="s">
        <v>32</v>
      </c>
      <c r="I1" s="10" t="s">
        <v>34</v>
      </c>
      <c r="J1" s="10" t="s">
        <v>33</v>
      </c>
    </row>
    <row r="2" spans="1:10" ht="15">
      <c r="A2" s="4" t="s">
        <v>15</v>
      </c>
      <c r="B2" s="5" t="s">
        <v>2</v>
      </c>
      <c r="C2" s="6">
        <v>10331.13</v>
      </c>
      <c r="D2" s="7">
        <f>C2*1.1</f>
        <v>11364.243</v>
      </c>
      <c r="E2" s="3"/>
      <c r="F2" s="3">
        <f>J2*$J$20</f>
        <v>460</v>
      </c>
      <c r="G2" s="3"/>
      <c r="H2" s="3"/>
      <c r="I2" s="3"/>
      <c r="J2" s="3">
        <v>16</v>
      </c>
    </row>
    <row r="3" spans="1:10" ht="15">
      <c r="A3" s="4" t="s">
        <v>15</v>
      </c>
      <c r="B3" s="5" t="s">
        <v>3</v>
      </c>
      <c r="C3" s="6">
        <v>10331.13</v>
      </c>
      <c r="D3" s="7">
        <f>C3*1.1</f>
        <v>11364.243</v>
      </c>
      <c r="E3" s="3"/>
      <c r="F3" s="3">
        <f aca="true" t="shared" si="0" ref="F3:F18">J3*$J$20</f>
        <v>460</v>
      </c>
      <c r="G3" s="7">
        <f>SUM(D2:F3)</f>
        <v>23648.486</v>
      </c>
      <c r="H3" s="3">
        <v>23688.5</v>
      </c>
      <c r="I3" s="17">
        <f>H3-G3</f>
        <v>40.013999999999214</v>
      </c>
      <c r="J3" s="3">
        <v>16</v>
      </c>
    </row>
    <row r="4" spans="1:10" ht="15">
      <c r="A4" s="11" t="s">
        <v>23</v>
      </c>
      <c r="B4" s="12" t="s">
        <v>11</v>
      </c>
      <c r="C4" s="13">
        <v>1546.1</v>
      </c>
      <c r="D4" s="14">
        <f>C4*1.15</f>
        <v>1778.0149999999996</v>
      </c>
      <c r="E4" s="15"/>
      <c r="F4" s="15">
        <f t="shared" si="0"/>
        <v>115</v>
      </c>
      <c r="G4" s="15"/>
      <c r="H4" s="15"/>
      <c r="I4" s="18"/>
      <c r="J4" s="15">
        <v>4</v>
      </c>
    </row>
    <row r="5" spans="1:10" ht="15">
      <c r="A5" s="11" t="s">
        <v>23</v>
      </c>
      <c r="B5" s="12" t="s">
        <v>11</v>
      </c>
      <c r="C5" s="13">
        <v>1546.1</v>
      </c>
      <c r="D5" s="14">
        <f>C5*1.15</f>
        <v>1778.0149999999996</v>
      </c>
      <c r="E5" s="15"/>
      <c r="F5" s="15">
        <f t="shared" si="0"/>
        <v>115</v>
      </c>
      <c r="G5" s="14">
        <f>SUM(D4:F5)</f>
        <v>3786.0299999999993</v>
      </c>
      <c r="H5" s="15">
        <v>3956</v>
      </c>
      <c r="I5" s="18">
        <f aca="true" t="shared" si="1" ref="I4:I18">H5-G5</f>
        <v>169.9700000000007</v>
      </c>
      <c r="J5" s="15">
        <v>4</v>
      </c>
    </row>
    <row r="6" spans="1:10" ht="15">
      <c r="A6" s="4" t="s">
        <v>19</v>
      </c>
      <c r="B6" s="5" t="s">
        <v>5</v>
      </c>
      <c r="C6" s="6">
        <v>1565.71</v>
      </c>
      <c r="D6" s="7">
        <f>C6*1</f>
        <v>1565.71</v>
      </c>
      <c r="E6" s="3"/>
      <c r="F6" s="3">
        <f t="shared" si="0"/>
        <v>57.5</v>
      </c>
      <c r="G6" s="3"/>
      <c r="H6" s="3"/>
      <c r="I6" s="17"/>
      <c r="J6" s="3">
        <v>2</v>
      </c>
    </row>
    <row r="7" spans="1:10" ht="15">
      <c r="A7" s="4" t="s">
        <v>19</v>
      </c>
      <c r="B7" s="5" t="s">
        <v>10</v>
      </c>
      <c r="C7" s="6">
        <v>12842.95</v>
      </c>
      <c r="D7" s="7">
        <f>C7*1</f>
        <v>12842.95</v>
      </c>
      <c r="E7" s="3"/>
      <c r="F7" s="3">
        <f t="shared" si="0"/>
        <v>345</v>
      </c>
      <c r="G7" s="3"/>
      <c r="H7" s="3"/>
      <c r="I7" s="17"/>
      <c r="J7" s="3">
        <v>12</v>
      </c>
    </row>
    <row r="8" spans="1:10" ht="15">
      <c r="A8" s="4" t="s">
        <v>19</v>
      </c>
      <c r="B8" s="5" t="s">
        <v>12</v>
      </c>
      <c r="C8" s="6">
        <v>1577.25</v>
      </c>
      <c r="D8" s="7">
        <f>C8*1</f>
        <v>1577.25</v>
      </c>
      <c r="E8" s="3"/>
      <c r="F8" s="3">
        <f t="shared" si="0"/>
        <v>115</v>
      </c>
      <c r="G8" s="7">
        <f>SUM(D6:F8)</f>
        <v>16503.41</v>
      </c>
      <c r="H8" s="3">
        <v>16516</v>
      </c>
      <c r="I8" s="17">
        <f t="shared" si="1"/>
        <v>12.590000000000146</v>
      </c>
      <c r="J8" s="3">
        <v>4</v>
      </c>
    </row>
    <row r="9" spans="1:10" ht="15">
      <c r="A9" s="11" t="s">
        <v>24</v>
      </c>
      <c r="B9" s="12" t="s">
        <v>1</v>
      </c>
      <c r="C9" s="13">
        <v>1448.02</v>
      </c>
      <c r="D9" s="14">
        <f>C9*1.15</f>
        <v>1665.223</v>
      </c>
      <c r="E9" s="15"/>
      <c r="F9" s="15">
        <f t="shared" si="0"/>
        <v>115</v>
      </c>
      <c r="G9" s="14">
        <f>SUM(D9:F9)</f>
        <v>1780.223</v>
      </c>
      <c r="H9" s="15">
        <v>1815</v>
      </c>
      <c r="I9" s="18">
        <f t="shared" si="1"/>
        <v>34.777000000000044</v>
      </c>
      <c r="J9" s="15">
        <v>4</v>
      </c>
    </row>
    <row r="10" spans="1:10" ht="15">
      <c r="A10" s="4" t="s">
        <v>22</v>
      </c>
      <c r="B10" s="5" t="s">
        <v>6</v>
      </c>
      <c r="C10" s="6">
        <v>10143.06</v>
      </c>
      <c r="D10" s="7">
        <f>C10*1.13</f>
        <v>11461.657799999999</v>
      </c>
      <c r="E10" s="3"/>
      <c r="F10" s="3">
        <f t="shared" si="0"/>
        <v>287.5</v>
      </c>
      <c r="G10" s="3"/>
      <c r="H10" s="3"/>
      <c r="I10" s="17"/>
      <c r="J10" s="3">
        <v>10</v>
      </c>
    </row>
    <row r="11" spans="1:10" ht="15">
      <c r="A11" s="4" t="s">
        <v>22</v>
      </c>
      <c r="B11" s="5" t="s">
        <v>7</v>
      </c>
      <c r="C11" s="6">
        <v>2827.97</v>
      </c>
      <c r="D11" s="7">
        <f>C11*1.13</f>
        <v>3195.6060999999995</v>
      </c>
      <c r="E11" s="3"/>
      <c r="F11" s="3">
        <f t="shared" si="0"/>
        <v>143.75</v>
      </c>
      <c r="G11" s="3"/>
      <c r="H11" s="3"/>
      <c r="I11" s="17"/>
      <c r="J11" s="3">
        <v>5</v>
      </c>
    </row>
    <row r="12" spans="1:10" ht="15">
      <c r="A12" s="4" t="s">
        <v>22</v>
      </c>
      <c r="B12" s="5" t="s">
        <v>21</v>
      </c>
      <c r="C12" s="8">
        <v>4257.55</v>
      </c>
      <c r="D12" s="7">
        <f>C12*1.13</f>
        <v>4811.0315</v>
      </c>
      <c r="E12" s="3">
        <v>120</v>
      </c>
      <c r="F12" s="3">
        <f t="shared" si="0"/>
        <v>230</v>
      </c>
      <c r="G12" s="3"/>
      <c r="H12" s="3"/>
      <c r="I12" s="17"/>
      <c r="J12" s="3">
        <v>8</v>
      </c>
    </row>
    <row r="13" spans="1:10" ht="15">
      <c r="A13" s="4" t="s">
        <v>22</v>
      </c>
      <c r="B13" s="5" t="s">
        <v>13</v>
      </c>
      <c r="C13" s="8">
        <v>426.91</v>
      </c>
      <c r="D13" s="7">
        <f>C13*1.13</f>
        <v>482.4083</v>
      </c>
      <c r="E13" s="3"/>
      <c r="F13" s="3">
        <f t="shared" si="0"/>
        <v>28.75</v>
      </c>
      <c r="G13" s="3"/>
      <c r="H13" s="3"/>
      <c r="I13" s="17"/>
      <c r="J13" s="3">
        <v>1</v>
      </c>
    </row>
    <row r="14" spans="1:10" ht="15">
      <c r="A14" s="4" t="s">
        <v>22</v>
      </c>
      <c r="B14" s="5" t="s">
        <v>14</v>
      </c>
      <c r="C14" s="8">
        <v>496.14</v>
      </c>
      <c r="D14" s="7">
        <f>C14*1.13</f>
        <v>560.6382</v>
      </c>
      <c r="E14" s="9"/>
      <c r="F14" s="3">
        <f t="shared" si="0"/>
        <v>28.75</v>
      </c>
      <c r="G14" s="7">
        <f>SUM(D10:F14)</f>
        <v>21350.0919</v>
      </c>
      <c r="H14" s="3">
        <v>21411.3</v>
      </c>
      <c r="I14" s="17">
        <f t="shared" si="1"/>
        <v>61.20809999999983</v>
      </c>
      <c r="J14" s="3">
        <v>1</v>
      </c>
    </row>
    <row r="15" spans="1:10" ht="15">
      <c r="A15" s="11" t="s">
        <v>16</v>
      </c>
      <c r="B15" s="12" t="s">
        <v>0</v>
      </c>
      <c r="C15" s="13">
        <v>3524.86</v>
      </c>
      <c r="D15" s="14">
        <f>C15*1.15</f>
        <v>4053.589</v>
      </c>
      <c r="E15" s="15"/>
      <c r="F15" s="15">
        <f t="shared" si="0"/>
        <v>28.75</v>
      </c>
      <c r="G15" s="14">
        <f>SUM(D15:F15)</f>
        <v>4082.339</v>
      </c>
      <c r="H15" s="15">
        <v>4243.6</v>
      </c>
      <c r="I15" s="18">
        <f t="shared" si="1"/>
        <v>161.26100000000042</v>
      </c>
      <c r="J15" s="15">
        <v>1</v>
      </c>
    </row>
    <row r="16" spans="1:10" ht="15" customHeight="1">
      <c r="A16" s="4" t="s">
        <v>17</v>
      </c>
      <c r="B16" s="5" t="s">
        <v>8</v>
      </c>
      <c r="C16" s="8">
        <v>923.04</v>
      </c>
      <c r="D16" s="7">
        <f>C16*1.15</f>
        <v>1061.4959999999999</v>
      </c>
      <c r="E16" s="3"/>
      <c r="F16" s="3">
        <f t="shared" si="0"/>
        <v>57.5</v>
      </c>
      <c r="G16" s="7">
        <f>SUM(D16:F16)</f>
        <v>1118.9959999999999</v>
      </c>
      <c r="H16" s="3">
        <v>1520</v>
      </c>
      <c r="I16" s="17">
        <f t="shared" si="1"/>
        <v>401.00400000000013</v>
      </c>
      <c r="J16" s="3">
        <v>2</v>
      </c>
    </row>
    <row r="17" spans="1:10" ht="15">
      <c r="A17" s="11" t="s">
        <v>18</v>
      </c>
      <c r="B17" s="12" t="s">
        <v>9</v>
      </c>
      <c r="C17" s="13">
        <v>2827.97</v>
      </c>
      <c r="D17" s="14">
        <f>C17*1.15</f>
        <v>3252.1654999999996</v>
      </c>
      <c r="E17" s="15"/>
      <c r="F17" s="15">
        <f t="shared" si="0"/>
        <v>143.75</v>
      </c>
      <c r="G17" s="14">
        <f>SUM(D17:F17)</f>
        <v>3395.9154999999996</v>
      </c>
      <c r="H17" s="15">
        <v>3423</v>
      </c>
      <c r="I17" s="18">
        <f t="shared" si="1"/>
        <v>27.08450000000039</v>
      </c>
      <c r="J17" s="15">
        <v>5</v>
      </c>
    </row>
    <row r="18" spans="1:10" ht="15" customHeight="1">
      <c r="A18" s="4" t="s">
        <v>20</v>
      </c>
      <c r="B18" s="5" t="s">
        <v>4</v>
      </c>
      <c r="C18" s="8">
        <v>845.74</v>
      </c>
      <c r="D18" s="7">
        <f>C18*1.15</f>
        <v>972.6009999999999</v>
      </c>
      <c r="E18" s="3"/>
      <c r="F18" s="3">
        <f t="shared" si="0"/>
        <v>28.75</v>
      </c>
      <c r="G18" s="7">
        <f>SUM(D18:F18)</f>
        <v>1001.3509999999999</v>
      </c>
      <c r="H18" s="3">
        <v>1043</v>
      </c>
      <c r="I18" s="17">
        <f t="shared" si="1"/>
        <v>41.649000000000115</v>
      </c>
      <c r="J18" s="3">
        <v>1</v>
      </c>
    </row>
    <row r="19" spans="3:10" ht="15">
      <c r="C19" s="1"/>
      <c r="D19" s="2"/>
      <c r="F19">
        <f>SUM(F2:F18)</f>
        <v>2760</v>
      </c>
      <c r="I19" s="16"/>
      <c r="J19">
        <f>SUM(J2:J18)</f>
        <v>96</v>
      </c>
    </row>
    <row r="20" spans="3:10" ht="15">
      <c r="C20" s="1"/>
      <c r="I20" t="s">
        <v>35</v>
      </c>
      <c r="J20">
        <f>2760/J19</f>
        <v>28.75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2014-01-29T15:34:41Z</dcterms:created>
  <dcterms:modified xsi:type="dcterms:W3CDTF">2014-02-19T02:59:50Z</dcterms:modified>
  <cp:category/>
  <cp:version/>
  <cp:contentType/>
  <cp:contentStatus/>
</cp:coreProperties>
</file>