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<sst xmlns="http://schemas.openxmlformats.org/spreadsheetml/2006/main" count="38" uniqueCount="24">
  <si>
    <t>Комплект кофейный "Багама" Promo (стол+2 кресла+диван) 03/10 Б Promo</t>
  </si>
  <si>
    <t>Кресло механическое, Н=96*61*70 см 05/02 Б</t>
  </si>
  <si>
    <t>Кресло-качалка с подножкой (Promo) 05/17 Б (KD) P</t>
  </si>
  <si>
    <t>Столик с подставкой для газет, Н=59*30*46 см 13/14 Б</t>
  </si>
  <si>
    <t>Комплект кофейный "Terrace Set" (стол+2 кресла) Terrace Promo-Б</t>
  </si>
  <si>
    <t>Подвесное кресло "Wind"</t>
  </si>
  <si>
    <t>Наполнитель для кресел-мешков 100 л</t>
  </si>
  <si>
    <t xml:space="preserve">MiTiSa </t>
  </si>
  <si>
    <t>VIV1006</t>
  </si>
  <si>
    <t>Галчонок55</t>
  </si>
  <si>
    <t>D@rya </t>
  </si>
  <si>
    <t>Эдельвейс 25 </t>
  </si>
  <si>
    <t>ALIN@T@ </t>
  </si>
  <si>
    <t>eirnata</t>
  </si>
  <si>
    <t>Катина_мама</t>
  </si>
  <si>
    <t>Ник</t>
  </si>
  <si>
    <t>АРТ</t>
  </si>
  <si>
    <t>Ст-ть</t>
  </si>
  <si>
    <t>С орг</t>
  </si>
  <si>
    <t>ТР</t>
  </si>
  <si>
    <t>Вес</t>
  </si>
  <si>
    <t>Итого</t>
  </si>
  <si>
    <t>Стоимость 1 кг=</t>
  </si>
  <si>
    <t>Всего все груза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</si>
</sst>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0" fontId="39" fillId="0" borderId="10" xfId="0" applyFont="1" applyFill="1" applyBorder="1" applyAlignment="1">
      <alignment/>
    </xf>
    <xf numFmtId="2" fontId="0" fillId="0" borderId="10" xfId="0" applyNumberFormat="1" applyBorder="1" applyAlignment="1">
      <alignment horizontal="right" vertical="top"/>
    </xf>
    <xf numFmtId="0" fontId="20" fillId="0" borderId="10" xfId="42" applyFont="1" applyBorder="1" applyAlignment="1" applyProtection="1">
      <alignment/>
      <protection/>
    </xf>
    <xf numFmtId="4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4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40" fillId="0" borderId="10" xfId="0" applyFont="1" applyBorder="1" applyAlignment="1">
      <alignment/>
    </xf>
    <xf numFmtId="1" fontId="40" fillId="0" borderId="10" xfId="0" applyNumberFormat="1" applyFont="1" applyBorder="1" applyAlignment="1">
      <alignment/>
    </xf>
    <xf numFmtId="0" fontId="39" fillId="5" borderId="10" xfId="0" applyFont="1" applyFill="1" applyBorder="1" applyAlignment="1">
      <alignment/>
    </xf>
    <xf numFmtId="0" fontId="0" fillId="5" borderId="10" xfId="0" applyFill="1" applyBorder="1" applyAlignment="1">
      <alignment horizontal="left" vertical="top" wrapText="1"/>
    </xf>
    <xf numFmtId="4" fontId="0" fillId="5" borderId="10" xfId="0" applyNumberFormat="1" applyFill="1" applyBorder="1" applyAlignment="1">
      <alignment horizontal="right" vertical="top"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1" fontId="40" fillId="5" borderId="10" xfId="0" applyNumberFormat="1" applyFont="1" applyFill="1" applyBorder="1" applyAlignment="1">
      <alignment/>
    </xf>
    <xf numFmtId="2" fontId="0" fillId="5" borderId="10" xfId="0" applyNumberForma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910292&amp;postdays=0&amp;postorder=asc&amp;start=3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26.421875" style="0" customWidth="1"/>
    <col min="2" max="2" width="73.57421875" style="0" customWidth="1"/>
    <col min="6" max="6" width="17.421875" style="0" customWidth="1"/>
    <col min="7" max="7" width="9.57421875" style="0" bestFit="1" customWidth="1"/>
  </cols>
  <sheetData>
    <row r="1" spans="1:7" ht="15">
      <c r="A1" s="14" t="s">
        <v>15</v>
      </c>
      <c r="B1" s="14" t="s">
        <v>16</v>
      </c>
      <c r="C1" s="14" t="s">
        <v>17</v>
      </c>
      <c r="D1" s="14" t="s">
        <v>18</v>
      </c>
      <c r="E1" s="14" t="s">
        <v>19</v>
      </c>
      <c r="F1" s="14" t="s">
        <v>21</v>
      </c>
      <c r="G1" s="14" t="s">
        <v>20</v>
      </c>
    </row>
    <row r="2" spans="1:7" ht="15" customHeight="1">
      <c r="A2" s="2" t="s">
        <v>12</v>
      </c>
      <c r="B2" s="3" t="s">
        <v>0</v>
      </c>
      <c r="C2" s="4">
        <v>7950</v>
      </c>
      <c r="D2" s="1">
        <f>C2*1.1</f>
        <v>8745</v>
      </c>
      <c r="E2" s="11">
        <f>G2*G18</f>
        <v>240.04465947152963</v>
      </c>
      <c r="F2" s="1"/>
      <c r="G2" s="1">
        <v>30</v>
      </c>
    </row>
    <row r="3" spans="1:7" ht="15" customHeight="1">
      <c r="A3" s="2" t="s">
        <v>12</v>
      </c>
      <c r="B3" s="3" t="s">
        <v>2</v>
      </c>
      <c r="C3" s="4">
        <v>4860</v>
      </c>
      <c r="D3" s="1">
        <f>C3*1.1</f>
        <v>5346</v>
      </c>
      <c r="E3" s="11">
        <f>G3*G18</f>
        <v>120.02232973576481</v>
      </c>
      <c r="F3" s="15"/>
      <c r="G3" s="1">
        <v>15</v>
      </c>
    </row>
    <row r="4" spans="1:7" ht="15" customHeight="1">
      <c r="A4" s="2" t="s">
        <v>12</v>
      </c>
      <c r="B4" s="3" t="s">
        <v>2</v>
      </c>
      <c r="C4" s="4">
        <v>4860</v>
      </c>
      <c r="D4" s="1">
        <f>C4*1.1</f>
        <v>5346</v>
      </c>
      <c r="E4" s="11">
        <f>G4*G18</f>
        <v>120.02232973576481</v>
      </c>
      <c r="F4" s="15"/>
      <c r="G4" s="1">
        <v>15</v>
      </c>
    </row>
    <row r="5" spans="1:7" ht="15" customHeight="1">
      <c r="A5" s="2" t="s">
        <v>12</v>
      </c>
      <c r="B5" s="3" t="s">
        <v>4</v>
      </c>
      <c r="C5" s="4">
        <v>4750</v>
      </c>
      <c r="D5" s="1">
        <f>C5*1.1</f>
        <v>5225</v>
      </c>
      <c r="E5" s="11">
        <f>G5*G18</f>
        <v>124.0230740602903</v>
      </c>
      <c r="F5" s="16">
        <f>SUM(D2:E5)</f>
        <v>25266.11239300335</v>
      </c>
      <c r="G5" s="8">
        <v>15.5</v>
      </c>
    </row>
    <row r="6" spans="1:7" ht="15" customHeight="1">
      <c r="A6" s="17" t="s">
        <v>10</v>
      </c>
      <c r="B6" s="18" t="s">
        <v>0</v>
      </c>
      <c r="C6" s="19">
        <v>7950</v>
      </c>
      <c r="D6" s="20">
        <f>C6*1.15</f>
        <v>9142.5</v>
      </c>
      <c r="E6" s="21">
        <f>G6*G18</f>
        <v>240.04465947152963</v>
      </c>
      <c r="F6" s="22">
        <f>SUM(D6:E6)</f>
        <v>9382.54465947153</v>
      </c>
      <c r="G6" s="20">
        <v>30</v>
      </c>
    </row>
    <row r="7" spans="1:7" ht="15" customHeight="1">
      <c r="A7" s="5" t="s">
        <v>13</v>
      </c>
      <c r="B7" s="3" t="s">
        <v>0</v>
      </c>
      <c r="C7" s="4">
        <v>7950</v>
      </c>
      <c r="D7" s="1">
        <f>C7*1</f>
        <v>7950</v>
      </c>
      <c r="E7" s="11">
        <f>G7*G18</f>
        <v>240.04465947152963</v>
      </c>
      <c r="F7" s="16">
        <f>SUM(D7:E7)</f>
        <v>8190.0446594715295</v>
      </c>
      <c r="G7" s="1">
        <v>30</v>
      </c>
    </row>
    <row r="8" spans="1:7" ht="15" customHeight="1">
      <c r="A8" s="20" t="s">
        <v>7</v>
      </c>
      <c r="B8" s="18" t="s">
        <v>6</v>
      </c>
      <c r="C8" s="23">
        <v>235</v>
      </c>
      <c r="D8" s="20">
        <f>C8*1.15</f>
        <v>270.25</v>
      </c>
      <c r="E8" s="21">
        <f>G8*G18</f>
        <v>103.61927800521028</v>
      </c>
      <c r="F8" s="22">
        <f>SUM(D8:E8)</f>
        <v>373.8692780052103</v>
      </c>
      <c r="G8" s="20">
        <v>12.95</v>
      </c>
    </row>
    <row r="9" spans="1:7" ht="15" customHeight="1">
      <c r="A9" s="2" t="s">
        <v>8</v>
      </c>
      <c r="B9" s="3" t="s">
        <v>0</v>
      </c>
      <c r="C9" s="4">
        <v>7950</v>
      </c>
      <c r="D9" s="1">
        <f>C9*1.13</f>
        <v>8983.5</v>
      </c>
      <c r="E9" s="11">
        <f>G9*G18</f>
        <v>240.04465947152963</v>
      </c>
      <c r="F9" s="15"/>
      <c r="G9" s="1">
        <v>30</v>
      </c>
    </row>
    <row r="10" spans="1:7" ht="15" customHeight="1">
      <c r="A10" s="2" t="s">
        <v>8</v>
      </c>
      <c r="B10" s="3" t="s">
        <v>2</v>
      </c>
      <c r="C10" s="4">
        <v>4860</v>
      </c>
      <c r="D10" s="1">
        <f>C10*1.13</f>
        <v>5491.799999999999</v>
      </c>
      <c r="E10" s="11">
        <f>G10*G18</f>
        <v>120.02232973576481</v>
      </c>
      <c r="F10" s="15"/>
      <c r="G10" s="1">
        <v>15</v>
      </c>
    </row>
    <row r="11" spans="1:7" ht="15" customHeight="1">
      <c r="A11" s="2" t="s">
        <v>8</v>
      </c>
      <c r="B11" s="3" t="s">
        <v>2</v>
      </c>
      <c r="C11" s="4">
        <v>4860</v>
      </c>
      <c r="D11" s="1">
        <f>C11*1.13</f>
        <v>5491.799999999999</v>
      </c>
      <c r="E11" s="11">
        <f>G11*G18</f>
        <v>120.02232973576481</v>
      </c>
      <c r="F11" s="16">
        <f>SUM(D9:E11)</f>
        <v>20447.18931894306</v>
      </c>
      <c r="G11" s="8">
        <v>15</v>
      </c>
    </row>
    <row r="12" spans="1:7" ht="15" customHeight="1">
      <c r="A12" s="17" t="s">
        <v>9</v>
      </c>
      <c r="B12" s="18" t="s">
        <v>1</v>
      </c>
      <c r="C12" s="19">
        <v>6650</v>
      </c>
      <c r="D12" s="20">
        <f>C12*1.15</f>
        <v>7647.499999999999</v>
      </c>
      <c r="E12" s="21">
        <f>G12*G18</f>
        <v>120.02232973576481</v>
      </c>
      <c r="F12" s="22"/>
      <c r="G12" s="20">
        <v>15</v>
      </c>
    </row>
    <row r="13" spans="1:7" ht="15" customHeight="1">
      <c r="A13" s="17" t="s">
        <v>9</v>
      </c>
      <c r="B13" s="18" t="s">
        <v>3</v>
      </c>
      <c r="C13" s="19">
        <v>1835</v>
      </c>
      <c r="D13" s="20">
        <f>C13*1.15</f>
        <v>2110.25</v>
      </c>
      <c r="E13" s="21">
        <f>G13*G18</f>
        <v>18.40342389281727</v>
      </c>
      <c r="F13" s="22">
        <f>SUM(D12:E13)</f>
        <v>9896.175753628582</v>
      </c>
      <c r="G13" s="20">
        <v>2.3</v>
      </c>
    </row>
    <row r="14" spans="1:7" ht="15" customHeight="1">
      <c r="A14" s="7" t="s">
        <v>14</v>
      </c>
      <c r="B14" s="3" t="s">
        <v>6</v>
      </c>
      <c r="C14" s="6">
        <v>235</v>
      </c>
      <c r="D14" s="1">
        <f>C14*1.15</f>
        <v>270.25</v>
      </c>
      <c r="E14" s="11">
        <f>G14*G18</f>
        <v>103.61927800521028</v>
      </c>
      <c r="F14" s="16">
        <f>SUM(D14:E14)</f>
        <v>373.8692780052103</v>
      </c>
      <c r="G14" s="1">
        <v>12.95</v>
      </c>
    </row>
    <row r="15" spans="1:7" ht="15">
      <c r="A15" s="17" t="s">
        <v>11</v>
      </c>
      <c r="B15" s="18" t="s">
        <v>5</v>
      </c>
      <c r="C15" s="19">
        <v>8976</v>
      </c>
      <c r="D15" s="20">
        <f>C15*1.15</f>
        <v>10322.4</v>
      </c>
      <c r="E15" s="21">
        <f>G15*G18</f>
        <v>240.04465947152963</v>
      </c>
      <c r="F15" s="22">
        <f>SUM(D15:E15)</f>
        <v>10562.44465947153</v>
      </c>
      <c r="G15" s="20">
        <v>30</v>
      </c>
    </row>
    <row r="16" spans="3:7" ht="15">
      <c r="C16" s="10">
        <f>SUM(C2:C15)</f>
        <v>73921</v>
      </c>
      <c r="D16" s="9"/>
      <c r="E16">
        <f>SUM(E2:E15)</f>
        <v>2150</v>
      </c>
      <c r="F16" s="12" t="s">
        <v>23</v>
      </c>
      <c r="G16">
        <f>SUM(G2:G15)</f>
        <v>268.7</v>
      </c>
    </row>
    <row r="17" spans="4:7" ht="15">
      <c r="D17" s="10"/>
      <c r="E17" s="10"/>
      <c r="F17" s="10" t="s">
        <v>19</v>
      </c>
      <c r="G17">
        <v>2150</v>
      </c>
    </row>
    <row r="18" spans="6:7" ht="15">
      <c r="F18" t="s">
        <v>22</v>
      </c>
      <c r="G18" s="13">
        <f>G17/G16</f>
        <v>8.001488649050987</v>
      </c>
    </row>
  </sheetData>
  <sheetProtection/>
  <hyperlinks>
    <hyperlink ref="A14" r:id="rId1" display="http://forum.sibmama.ru/viewtopic.php?t=910292&amp;postdays=0&amp;postorder=asc&amp;start=30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2013-12-02T12:03:52Z</dcterms:created>
  <dcterms:modified xsi:type="dcterms:W3CDTF">2013-12-02T13:15:27Z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