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<sst xmlns="http://schemas.openxmlformats.org/spreadsheetml/2006/main" count="38" uniqueCount="32">
  <si>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Arte Espina Kids 4124 75 150*150 ФГ</t>
  </si>
  <si>
    <t>Beluchi 61655 6858 65*110</t>
  </si>
  <si>
    <t>Beluchi 88567 5252 100*140</t>
  </si>
  <si>
    <t>Casino 3593 2c75 67*130</t>
  </si>
  <si>
    <t>Cottage 2098 8z01 120*170</t>
  </si>
  <si>
    <t>Cottage 4393 3009 80*150</t>
  </si>
  <si>
    <t>Eko bath 7862 cream 70*120</t>
  </si>
  <si>
    <t>Esprit Kids ESP-3336 03 140*200</t>
  </si>
  <si>
    <t>Genova 38001 или 30001 6555-90 100*140</t>
  </si>
  <si>
    <t>Kashqai 4309 300 200*300</t>
  </si>
  <si>
    <t>Lodge 4621 6g17 135*190</t>
  </si>
  <si>
    <t>Придверный коврик Aristo 1524 45*75</t>
  </si>
  <si>
    <t>eirnata</t>
  </si>
  <si>
    <t>Ник</t>
  </si>
  <si>
    <t>Арт</t>
  </si>
  <si>
    <t>Ст-ть</t>
  </si>
  <si>
    <t>С орг</t>
  </si>
  <si>
    <t>Тр</t>
  </si>
  <si>
    <t>Итого</t>
  </si>
  <si>
    <t>инга81 </t>
  </si>
  <si>
    <t>Ellene </t>
  </si>
  <si>
    <t>BRIGHT</t>
  </si>
  <si>
    <t>Sunny_Cat </t>
  </si>
  <si>
    <t>Мама лучшей в мире дочки </t>
  </si>
  <si>
    <t>мими81</t>
  </si>
  <si>
    <t>InnaMarka</t>
  </si>
  <si>
    <t>BRIGHT </t>
  </si>
  <si>
    <t>Argentum 63520 4343 200*200 КР</t>
  </si>
  <si>
    <t>Сдано</t>
  </si>
  <si>
    <t xml:space="preserve">К-т </t>
  </si>
  <si>
    <t>1ед=</t>
  </si>
  <si>
    <t>(-) Вы мне,(+) я вам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</si>
</sst>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0" fontId="36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right" vertical="top"/>
    </xf>
    <xf numFmtId="1" fontId="27" fillId="0" borderId="10" xfId="0" applyNumberFormat="1" applyFont="1" applyBorder="1" applyAlignment="1">
      <alignment/>
    </xf>
    <xf numFmtId="1" fontId="27" fillId="2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" fontId="0" fillId="2" borderId="10" xfId="0" applyNumberFormat="1" applyFill="1" applyBorder="1" applyAlignment="1">
      <alignment/>
    </xf>
    <xf numFmtId="0" fontId="27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4.28125" style="0" customWidth="1"/>
    <col min="2" max="2" width="51.28125" style="0" customWidth="1"/>
    <col min="3" max="7" width="15.57421875" style="0" customWidth="1"/>
    <col min="8" max="8" width="19.421875" style="0" customWidth="1"/>
  </cols>
  <sheetData>
    <row r="1" spans="1:9" ht="15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28</v>
      </c>
      <c r="H1" s="9" t="s">
        <v>31</v>
      </c>
      <c r="I1" s="9" t="s">
        <v>29</v>
      </c>
    </row>
    <row r="2" spans="1:9" ht="15" customHeight="1">
      <c r="A2" s="4" t="s">
        <v>21</v>
      </c>
      <c r="B2" s="5" t="s">
        <v>6</v>
      </c>
      <c r="C2" s="6">
        <v>819.2</v>
      </c>
      <c r="D2" s="7">
        <f>C2*1.13</f>
        <v>925.6959999999999</v>
      </c>
      <c r="E2" s="18">
        <f>I2*I17</f>
        <v>23.370967741935484</v>
      </c>
      <c r="F2" s="3"/>
      <c r="G2" s="3"/>
      <c r="H2" s="3"/>
      <c r="I2" s="3">
        <v>1</v>
      </c>
    </row>
    <row r="3" spans="1:9" ht="15" customHeight="1">
      <c r="A3" s="4" t="s">
        <v>26</v>
      </c>
      <c r="B3" s="5" t="s">
        <v>7</v>
      </c>
      <c r="C3" s="8">
        <v>10257.29</v>
      </c>
      <c r="D3" s="7">
        <f>C3*1.13</f>
        <v>11590.7377</v>
      </c>
      <c r="E3" s="18">
        <f>I3*$I$17</f>
        <v>280.4516129032258</v>
      </c>
      <c r="F3" s="22">
        <f>SUM(D2:E3)</f>
        <v>12820.25628064516</v>
      </c>
      <c r="G3" s="3">
        <v>12826</v>
      </c>
      <c r="H3" s="16">
        <f>G3-F3</f>
        <v>5.743719354839413</v>
      </c>
      <c r="I3" s="3">
        <v>12</v>
      </c>
    </row>
    <row r="4" spans="1:9" ht="15" customHeight="1">
      <c r="A4" s="10" t="s">
        <v>12</v>
      </c>
      <c r="B4" s="11" t="s">
        <v>8</v>
      </c>
      <c r="C4" s="12">
        <v>1825.32</v>
      </c>
      <c r="D4" s="13">
        <f>C4*1</f>
        <v>1825.32</v>
      </c>
      <c r="E4" s="20">
        <f aca="true" t="shared" si="0" ref="E4:E15">I4*$I$17</f>
        <v>93.48387096774194</v>
      </c>
      <c r="F4" s="23">
        <f>SUM(D4:E4)</f>
        <v>1918.803870967742</v>
      </c>
      <c r="G4" s="10">
        <v>1919</v>
      </c>
      <c r="H4" s="17">
        <f aca="true" t="shared" si="1" ref="H4:H15">G4-F4</f>
        <v>0.1961290322581135</v>
      </c>
      <c r="I4" s="10">
        <v>4</v>
      </c>
    </row>
    <row r="5" spans="1:9" ht="15" customHeight="1">
      <c r="A5" s="4" t="s">
        <v>20</v>
      </c>
      <c r="B5" s="5" t="s">
        <v>1</v>
      </c>
      <c r="C5" s="8">
        <v>1126.11</v>
      </c>
      <c r="D5" s="7">
        <f aca="true" t="shared" si="2" ref="D5:D15">C5*1.15</f>
        <v>1295.0264999999997</v>
      </c>
      <c r="E5" s="18">
        <f t="shared" si="0"/>
        <v>70.11290322580645</v>
      </c>
      <c r="F5" s="24"/>
      <c r="G5" s="3"/>
      <c r="H5" s="16"/>
      <c r="I5" s="3">
        <v>3</v>
      </c>
    </row>
    <row r="6" spans="1:9" ht="15" customHeight="1">
      <c r="A6" s="4" t="s">
        <v>20</v>
      </c>
      <c r="B6" s="5" t="s">
        <v>2</v>
      </c>
      <c r="C6" s="8">
        <v>2203.76</v>
      </c>
      <c r="D6" s="7">
        <f t="shared" si="2"/>
        <v>2534.324</v>
      </c>
      <c r="E6" s="18">
        <f t="shared" si="0"/>
        <v>93.48387096774194</v>
      </c>
      <c r="F6" s="24"/>
      <c r="G6" s="3"/>
      <c r="H6" s="16"/>
      <c r="I6" s="3">
        <v>4</v>
      </c>
    </row>
    <row r="7" spans="1:9" ht="15" customHeight="1">
      <c r="A7" s="4" t="s">
        <v>20</v>
      </c>
      <c r="B7" s="5" t="s">
        <v>4</v>
      </c>
      <c r="C7" s="8">
        <v>1398.41</v>
      </c>
      <c r="D7" s="7">
        <f t="shared" si="2"/>
        <v>1608.1715</v>
      </c>
      <c r="E7" s="18">
        <f t="shared" si="0"/>
        <v>116.85483870967742</v>
      </c>
      <c r="F7" s="24"/>
      <c r="G7" s="3"/>
      <c r="H7" s="16"/>
      <c r="I7" s="3">
        <v>5</v>
      </c>
    </row>
    <row r="8" spans="1:9" ht="15" customHeight="1">
      <c r="A8" s="4" t="s">
        <v>20</v>
      </c>
      <c r="B8" s="5" t="s">
        <v>11</v>
      </c>
      <c r="C8" s="6">
        <v>426.91</v>
      </c>
      <c r="D8" s="7">
        <f t="shared" si="2"/>
        <v>490.9465</v>
      </c>
      <c r="E8" s="18">
        <f t="shared" si="0"/>
        <v>23.370967741935484</v>
      </c>
      <c r="F8" s="22">
        <f>SUM(D5:E8)</f>
        <v>6232.291080645161</v>
      </c>
      <c r="G8" s="3">
        <v>6298</v>
      </c>
      <c r="H8" s="16">
        <f t="shared" si="1"/>
        <v>65.70891935483905</v>
      </c>
      <c r="I8" s="3">
        <v>1</v>
      </c>
    </row>
    <row r="9" spans="1:9" ht="15" customHeight="1">
      <c r="A9" s="14" t="s">
        <v>25</v>
      </c>
      <c r="B9" s="11" t="s">
        <v>5</v>
      </c>
      <c r="C9" s="15">
        <v>822.66</v>
      </c>
      <c r="D9" s="13">
        <f t="shared" si="2"/>
        <v>946.0589999999999</v>
      </c>
      <c r="E9" s="20">
        <f t="shared" si="0"/>
        <v>46.74193548387097</v>
      </c>
      <c r="F9" s="23">
        <f>SUM(D9:E9)</f>
        <v>992.8009354838708</v>
      </c>
      <c r="G9" s="10">
        <v>1046</v>
      </c>
      <c r="H9" s="17">
        <f t="shared" si="1"/>
        <v>53.19906451612917</v>
      </c>
      <c r="I9" s="10">
        <v>2</v>
      </c>
    </row>
    <row r="10" spans="1:9" ht="15" customHeight="1">
      <c r="A10" s="4" t="s">
        <v>22</v>
      </c>
      <c r="B10" s="5" t="s">
        <v>9</v>
      </c>
      <c r="C10" s="8">
        <v>20595.33</v>
      </c>
      <c r="D10" s="7">
        <f>C10*1.1</f>
        <v>22654.863000000005</v>
      </c>
      <c r="E10" s="18">
        <f t="shared" si="0"/>
        <v>467.4193548387097</v>
      </c>
      <c r="F10" s="22">
        <f>SUM(D10:E10)</f>
        <v>23122.282354838713</v>
      </c>
      <c r="G10" s="3">
        <v>23255</v>
      </c>
      <c r="H10" s="16">
        <f t="shared" si="1"/>
        <v>132.71764516128678</v>
      </c>
      <c r="I10" s="3">
        <v>20</v>
      </c>
    </row>
    <row r="11" spans="1:9" ht="15" customHeight="1">
      <c r="A11" s="14" t="s">
        <v>19</v>
      </c>
      <c r="B11" s="11" t="s">
        <v>0</v>
      </c>
      <c r="C11" s="12">
        <v>6773.96</v>
      </c>
      <c r="D11" s="13">
        <f>C11*1.13</f>
        <v>7654.574799999999</v>
      </c>
      <c r="E11" s="20">
        <f t="shared" si="0"/>
        <v>257.0806451612903</v>
      </c>
      <c r="F11" s="23"/>
      <c r="G11" s="10"/>
      <c r="H11" s="17"/>
      <c r="I11" s="10">
        <v>11</v>
      </c>
    </row>
    <row r="12" spans="1:9" ht="15" customHeight="1">
      <c r="A12" s="14" t="s">
        <v>19</v>
      </c>
      <c r="B12" s="11" t="s">
        <v>27</v>
      </c>
      <c r="C12" s="12">
        <v>7135.1</v>
      </c>
      <c r="D12" s="13">
        <f>C12*1.13</f>
        <v>8062.663</v>
      </c>
      <c r="E12" s="20">
        <f t="shared" si="0"/>
        <v>420.6774193548387</v>
      </c>
      <c r="F12" s="23">
        <f>SUM(D11:E12)</f>
        <v>16394.995864516128</v>
      </c>
      <c r="G12" s="10">
        <v>16205</v>
      </c>
      <c r="H12" s="17">
        <f t="shared" si="1"/>
        <v>-189.99586451612777</v>
      </c>
      <c r="I12" s="10">
        <v>18</v>
      </c>
    </row>
    <row r="13" spans="1:9" ht="15" customHeight="1">
      <c r="A13" s="4" t="s">
        <v>23</v>
      </c>
      <c r="B13" s="5" t="s">
        <v>3</v>
      </c>
      <c r="C13" s="6">
        <v>781.13</v>
      </c>
      <c r="D13" s="7">
        <f t="shared" si="2"/>
        <v>898.2995</v>
      </c>
      <c r="E13" s="18">
        <f t="shared" si="0"/>
        <v>70.11290322580645</v>
      </c>
      <c r="F13" s="22"/>
      <c r="G13" s="3"/>
      <c r="H13" s="16"/>
      <c r="I13" s="3">
        <v>3</v>
      </c>
    </row>
    <row r="14" spans="1:9" ht="15" customHeight="1">
      <c r="A14" s="4" t="s">
        <v>23</v>
      </c>
      <c r="B14" s="5" t="s">
        <v>3</v>
      </c>
      <c r="C14" s="6">
        <v>781.13</v>
      </c>
      <c r="D14" s="7">
        <f t="shared" si="2"/>
        <v>898.2995</v>
      </c>
      <c r="E14" s="18">
        <f t="shared" si="0"/>
        <v>70.11290322580645</v>
      </c>
      <c r="F14" s="22">
        <f>SUM(D13:E14)</f>
        <v>1936.8248064516129</v>
      </c>
      <c r="G14" s="3">
        <v>1937</v>
      </c>
      <c r="H14" s="16">
        <f t="shared" si="1"/>
        <v>0.17519354838714207</v>
      </c>
      <c r="I14" s="3">
        <v>3</v>
      </c>
    </row>
    <row r="15" spans="1:9" ht="15" customHeight="1">
      <c r="A15" s="14" t="s">
        <v>24</v>
      </c>
      <c r="B15" s="11" t="s">
        <v>10</v>
      </c>
      <c r="C15" s="12">
        <v>1953.39</v>
      </c>
      <c r="D15" s="13">
        <f t="shared" si="2"/>
        <v>2246.3985</v>
      </c>
      <c r="E15" s="20">
        <f t="shared" si="0"/>
        <v>140.2258064516129</v>
      </c>
      <c r="F15" s="23">
        <f>SUM(D15:E15)</f>
        <v>2386.6243064516125</v>
      </c>
      <c r="G15" s="10">
        <v>2406</v>
      </c>
      <c r="H15" s="17">
        <f t="shared" si="1"/>
        <v>19.375693548387517</v>
      </c>
      <c r="I15" s="10">
        <v>6</v>
      </c>
    </row>
    <row r="16" spans="3:9" ht="15">
      <c r="C16" s="1">
        <f>SUM(C2:C15)</f>
        <v>56899.7</v>
      </c>
      <c r="D16" s="2"/>
      <c r="E16" s="19">
        <f>SUM(E2:E15)</f>
        <v>2173.4999999999995</v>
      </c>
      <c r="H16" s="21"/>
      <c r="I16">
        <f>SUM(I2:I15)</f>
        <v>93</v>
      </c>
    </row>
    <row r="17" spans="4:9" ht="15">
      <c r="D17" s="1"/>
      <c r="H17" t="s">
        <v>30</v>
      </c>
      <c r="I17">
        <f>2173.5/I16</f>
        <v>23.370967741935484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2013-12-03T02:20:13Z</dcterms:created>
  <dcterms:modified xsi:type="dcterms:W3CDTF">2013-12-26T15:14:47Z</dcterms:modified>
  <cp:category/>
  <cp:version/>
  <cp:contentType/>
  <cp:contentStatus/>
</cp:coreProperties>
</file>