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<sst xmlns="http://schemas.openxmlformats.org/spreadsheetml/2006/main" count="41" uniqueCount="31">
  <si>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Beluchi 59100 6525 240*340 X</t>
  </si>
  <si>
    <t>Beluchi 61452 6525 135*195</t>
  </si>
  <si>
    <t>Beluchi 61452 6525 160*230</t>
  </si>
  <si>
    <t>Beluchi 61785 6848 200*290 X</t>
  </si>
  <si>
    <t>Confetti bath Side 05 Chestnut 55*60; 60*100 комплект</t>
  </si>
  <si>
    <t>Cottage 3526 3901 120*170</t>
  </si>
  <si>
    <t>Eko bath 7945 cream 70*120</t>
  </si>
  <si>
    <t>Lumini 25001 8080 200*290</t>
  </si>
  <si>
    <t>Royal Palace 14165 6323 160*230</t>
  </si>
  <si>
    <t>Royal Palace 14165 6323 95*140</t>
  </si>
  <si>
    <t>Royal Palace 14504 1060 135*195</t>
  </si>
  <si>
    <t>Royal Palace 14559 6121 135*195</t>
  </si>
  <si>
    <t>Royal Palace 14559 6121 160*230</t>
  </si>
  <si>
    <t>Игровой Коврик Alphabet G9 133*200</t>
  </si>
  <si>
    <t>Гортензия090273 </t>
  </si>
  <si>
    <t>Мадам Ирен</t>
  </si>
  <si>
    <t>Кэрл </t>
  </si>
  <si>
    <t>Кэрл</t>
  </si>
  <si>
    <t>irina101 </t>
  </si>
  <si>
    <t>Ola-J</t>
  </si>
  <si>
    <t>НИК</t>
  </si>
  <si>
    <t>АРТ</t>
  </si>
  <si>
    <t>Ст-ть</t>
  </si>
  <si>
    <t>С орг</t>
  </si>
  <si>
    <t>ТР предв</t>
  </si>
  <si>
    <t>Итого</t>
  </si>
  <si>
    <t>Сдано</t>
  </si>
  <si>
    <t>К-т</t>
  </si>
  <si>
    <t>ТР</t>
  </si>
  <si>
    <t>1 ед=</t>
  </si>
  <si>
    <t>Долг (-) Вы мне (+), я вам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</si>
</sst>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"/>
    <numFmt numFmtId="171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" fillId="0" borderId="10" xfId="52" applyFont="1" applyBorder="1" applyAlignment="1">
      <alignment horizontal="left" vertical="top" wrapText="1"/>
      <protection/>
    </xf>
    <xf numFmtId="4" fontId="3" fillId="0" borderId="10" xfId="52" applyNumberFormat="1" applyFont="1" applyBorder="1" applyAlignment="1">
      <alignment horizontal="right" vertical="top"/>
      <protection/>
    </xf>
    <xf numFmtId="2" fontId="3" fillId="0" borderId="10" xfId="52" applyNumberFormat="1" applyFont="1" applyBorder="1" applyAlignment="1">
      <alignment horizontal="right" vertical="top"/>
      <protection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8" fillId="6" borderId="10" xfId="0" applyFont="1" applyFill="1" applyBorder="1" applyAlignment="1">
      <alignment/>
    </xf>
    <xf numFmtId="0" fontId="3" fillId="6" borderId="10" xfId="52" applyFont="1" applyFill="1" applyBorder="1" applyAlignment="1">
      <alignment horizontal="left" vertical="top" wrapText="1"/>
      <protection/>
    </xf>
    <xf numFmtId="4" fontId="3" fillId="6" borderId="10" xfId="52" applyNumberFormat="1" applyFont="1" applyFill="1" applyBorder="1" applyAlignment="1">
      <alignment horizontal="right" vertical="top"/>
      <protection/>
    </xf>
    <xf numFmtId="171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171" fontId="39" fillId="0" borderId="10" xfId="0" applyNumberFormat="1" applyFont="1" applyBorder="1" applyAlignment="1">
      <alignment/>
    </xf>
    <xf numFmtId="171" fontId="39" fillId="6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22.00390625" style="0" customWidth="1"/>
    <col min="2" max="2" width="49.00390625" style="0" customWidth="1"/>
    <col min="3" max="3" width="13.140625" style="0" customWidth="1"/>
    <col min="8" max="8" width="14.7109375" style="0" customWidth="1"/>
  </cols>
  <sheetData>
    <row r="1" spans="1:9" ht="44.25" customHeight="1">
      <c r="A1" s="9" t="s">
        <v>20</v>
      </c>
      <c r="B1" s="9" t="s">
        <v>21</v>
      </c>
      <c r="C1" s="9" t="s">
        <v>22</v>
      </c>
      <c r="D1" s="9" t="s">
        <v>23</v>
      </c>
      <c r="E1" s="9" t="s">
        <v>24</v>
      </c>
      <c r="F1" s="9" t="s">
        <v>25</v>
      </c>
      <c r="G1" s="9" t="s">
        <v>26</v>
      </c>
      <c r="H1" s="9" t="s">
        <v>30</v>
      </c>
      <c r="I1" s="9" t="s">
        <v>27</v>
      </c>
    </row>
    <row r="2" spans="1:9" ht="15" customHeight="1">
      <c r="A2" s="3" t="s">
        <v>18</v>
      </c>
      <c r="B2" s="4" t="s">
        <v>0</v>
      </c>
      <c r="C2" s="5">
        <v>12842.95</v>
      </c>
      <c r="D2" s="8">
        <f>C2*1.1</f>
        <v>14127.245000000003</v>
      </c>
      <c r="E2" s="8">
        <f>I2*$I$22</f>
        <v>635.445652173913</v>
      </c>
      <c r="F2" s="2"/>
      <c r="G2" s="2"/>
      <c r="H2" s="2"/>
      <c r="I2" s="2">
        <v>13</v>
      </c>
    </row>
    <row r="3" spans="1:9" ht="15" customHeight="1">
      <c r="A3" s="3" t="s">
        <v>18</v>
      </c>
      <c r="B3" s="4" t="s">
        <v>1</v>
      </c>
      <c r="C3" s="5">
        <v>4143.3</v>
      </c>
      <c r="D3" s="8">
        <f aca="true" t="shared" si="0" ref="D3:D10">C3*1.1</f>
        <v>4557.630000000001</v>
      </c>
      <c r="E3" s="8">
        <f aca="true" t="shared" si="1" ref="E3:E16">I3*$I$22</f>
        <v>146.6413043478261</v>
      </c>
      <c r="F3" s="2"/>
      <c r="G3" s="2"/>
      <c r="H3" s="2"/>
      <c r="I3" s="2">
        <v>3</v>
      </c>
    </row>
    <row r="4" spans="1:9" ht="15" customHeight="1">
      <c r="A4" s="3" t="s">
        <v>18</v>
      </c>
      <c r="B4" s="4" t="s">
        <v>2</v>
      </c>
      <c r="C4" s="5">
        <v>5792.08</v>
      </c>
      <c r="D4" s="8">
        <f t="shared" si="0"/>
        <v>6371.2880000000005</v>
      </c>
      <c r="E4" s="8">
        <f t="shared" si="1"/>
        <v>244.40217391304347</v>
      </c>
      <c r="F4" s="2"/>
      <c r="G4" s="2"/>
      <c r="H4" s="2"/>
      <c r="I4" s="2">
        <v>5</v>
      </c>
    </row>
    <row r="5" spans="1:9" ht="15" customHeight="1">
      <c r="A5" s="3" t="s">
        <v>18</v>
      </c>
      <c r="B5" s="4" t="s">
        <v>3</v>
      </c>
      <c r="C5" s="5">
        <v>9128.87</v>
      </c>
      <c r="D5" s="8">
        <f t="shared" si="0"/>
        <v>10041.757000000001</v>
      </c>
      <c r="E5" s="8">
        <f t="shared" si="1"/>
        <v>391.04347826086956</v>
      </c>
      <c r="F5" s="2"/>
      <c r="G5" s="2"/>
      <c r="H5" s="2"/>
      <c r="I5" s="2">
        <v>8</v>
      </c>
    </row>
    <row r="6" spans="1:9" ht="15" customHeight="1">
      <c r="A6" s="3" t="s">
        <v>18</v>
      </c>
      <c r="B6" s="4" t="s">
        <v>3</v>
      </c>
      <c r="C6" s="5">
        <v>9128.87</v>
      </c>
      <c r="D6" s="8">
        <f t="shared" si="0"/>
        <v>10041.757000000001</v>
      </c>
      <c r="E6" s="8">
        <f t="shared" si="1"/>
        <v>391.04347826086956</v>
      </c>
      <c r="F6" s="2"/>
      <c r="G6" s="2"/>
      <c r="H6" s="2"/>
      <c r="I6" s="2">
        <v>8</v>
      </c>
    </row>
    <row r="7" spans="1:9" ht="15" customHeight="1">
      <c r="A7" s="3" t="s">
        <v>18</v>
      </c>
      <c r="B7" s="4" t="s">
        <v>8</v>
      </c>
      <c r="C7" s="5">
        <v>2506.06</v>
      </c>
      <c r="D7" s="8">
        <f t="shared" si="0"/>
        <v>2756.666</v>
      </c>
      <c r="E7" s="8">
        <f t="shared" si="1"/>
        <v>171.08152173913044</v>
      </c>
      <c r="F7" s="2"/>
      <c r="G7" s="2"/>
      <c r="H7" s="2"/>
      <c r="I7" s="2">
        <v>3.5</v>
      </c>
    </row>
    <row r="8" spans="1:9" ht="15" customHeight="1">
      <c r="A8" s="3" t="s">
        <v>18</v>
      </c>
      <c r="B8" s="4" t="s">
        <v>9</v>
      </c>
      <c r="C8" s="6">
        <v>905.74</v>
      </c>
      <c r="D8" s="8">
        <f t="shared" si="0"/>
        <v>996.3140000000001</v>
      </c>
      <c r="E8" s="8">
        <f t="shared" si="1"/>
        <v>73.32065217391305</v>
      </c>
      <c r="F8" s="2"/>
      <c r="G8" s="2"/>
      <c r="H8" s="2"/>
      <c r="I8" s="2">
        <v>1.5</v>
      </c>
    </row>
    <row r="9" spans="1:9" ht="15" customHeight="1">
      <c r="A9" s="3" t="s">
        <v>18</v>
      </c>
      <c r="B9" s="4" t="s">
        <v>11</v>
      </c>
      <c r="C9" s="5">
        <v>1793.01</v>
      </c>
      <c r="D9" s="8">
        <f t="shared" si="0"/>
        <v>1972.3110000000001</v>
      </c>
      <c r="E9" s="8">
        <f t="shared" si="1"/>
        <v>122.20108695652173</v>
      </c>
      <c r="F9" s="2"/>
      <c r="G9" s="2"/>
      <c r="H9" s="2"/>
      <c r="I9" s="2">
        <v>2.5</v>
      </c>
    </row>
    <row r="10" spans="1:9" ht="15" customHeight="1">
      <c r="A10" s="3" t="s">
        <v>18</v>
      </c>
      <c r="B10" s="4" t="s">
        <v>12</v>
      </c>
      <c r="C10" s="5">
        <v>2506.06</v>
      </c>
      <c r="D10" s="8">
        <f t="shared" si="0"/>
        <v>2756.666</v>
      </c>
      <c r="E10" s="8">
        <f t="shared" si="1"/>
        <v>171.08152173913044</v>
      </c>
      <c r="F10" s="2">
        <f>SUM(D2:E10)</f>
        <v>55967.894869565214</v>
      </c>
      <c r="G10" s="2">
        <v>56281.63</v>
      </c>
      <c r="H10" s="15">
        <f>G10-F10</f>
        <v>313.73513043478306</v>
      </c>
      <c r="I10" s="2">
        <v>3.5</v>
      </c>
    </row>
    <row r="11" spans="1:9" ht="15" customHeight="1">
      <c r="A11" s="10" t="s">
        <v>19</v>
      </c>
      <c r="B11" s="11" t="s">
        <v>13</v>
      </c>
      <c r="C11" s="12">
        <v>1498.79</v>
      </c>
      <c r="D11" s="13">
        <f>C11*1.15</f>
        <v>1723.6084999999998</v>
      </c>
      <c r="E11" s="13">
        <f t="shared" si="1"/>
        <v>122.20108695652173</v>
      </c>
      <c r="F11" s="14">
        <f>SUM(D11:E11)</f>
        <v>1845.8095869565216</v>
      </c>
      <c r="G11" s="14">
        <v>1844</v>
      </c>
      <c r="H11" s="16">
        <f>G11-F11</f>
        <v>-1.8095869565215708</v>
      </c>
      <c r="I11" s="14">
        <v>2.5</v>
      </c>
    </row>
    <row r="12" spans="1:9" ht="15" customHeight="1">
      <c r="A12" s="3" t="s">
        <v>14</v>
      </c>
      <c r="B12" s="4" t="s">
        <v>4</v>
      </c>
      <c r="C12" s="5">
        <v>1938.39</v>
      </c>
      <c r="D12" s="8">
        <f>C12*1.15</f>
        <v>2229.1485</v>
      </c>
      <c r="E12" s="8">
        <f t="shared" si="1"/>
        <v>48.880434782608695</v>
      </c>
      <c r="F12" s="2">
        <f>SUM(D12:E12)</f>
        <v>2278.0289347826083</v>
      </c>
      <c r="G12" s="2">
        <v>2340</v>
      </c>
      <c r="H12" s="15">
        <f>G12-F12</f>
        <v>61.9710652173917</v>
      </c>
      <c r="I12" s="2">
        <v>1</v>
      </c>
    </row>
    <row r="13" spans="1:9" ht="15" customHeight="1">
      <c r="A13" s="10" t="s">
        <v>17</v>
      </c>
      <c r="B13" s="11" t="s">
        <v>5</v>
      </c>
      <c r="C13" s="12">
        <v>1398.41</v>
      </c>
      <c r="D13" s="13">
        <f>C13*1.15</f>
        <v>1608.1715</v>
      </c>
      <c r="E13" s="13">
        <f t="shared" si="1"/>
        <v>97.76086956521739</v>
      </c>
      <c r="F13" s="14"/>
      <c r="G13" s="14"/>
      <c r="H13" s="16"/>
      <c r="I13" s="14">
        <v>2</v>
      </c>
    </row>
    <row r="14" spans="1:9" ht="15" customHeight="1">
      <c r="A14" s="10" t="s">
        <v>16</v>
      </c>
      <c r="B14" s="11" t="s">
        <v>6</v>
      </c>
      <c r="C14" s="12">
        <v>1176.88</v>
      </c>
      <c r="D14" s="13">
        <f>C14*1.15</f>
        <v>1353.412</v>
      </c>
      <c r="E14" s="13">
        <f t="shared" si="1"/>
        <v>48.880434782608695</v>
      </c>
      <c r="F14" s="14">
        <f>SUM(D13:E14)</f>
        <v>3108.224804347826</v>
      </c>
      <c r="G14" s="14">
        <v>3121.6</v>
      </c>
      <c r="H14" s="16">
        <f>G14-F14</f>
        <v>13.375195652173716</v>
      </c>
      <c r="I14" s="14">
        <v>1</v>
      </c>
    </row>
    <row r="15" spans="1:9" ht="15" customHeight="1">
      <c r="A15" s="3" t="s">
        <v>15</v>
      </c>
      <c r="B15" s="4" t="s">
        <v>7</v>
      </c>
      <c r="C15" s="5">
        <v>8365.05</v>
      </c>
      <c r="D15" s="8">
        <f>C15*1.13</f>
        <v>9452.506499999998</v>
      </c>
      <c r="E15" s="8">
        <f t="shared" si="1"/>
        <v>586.5652173913044</v>
      </c>
      <c r="F15" s="2"/>
      <c r="G15" s="2"/>
      <c r="H15" s="15"/>
      <c r="I15" s="2">
        <v>12</v>
      </c>
    </row>
    <row r="16" spans="1:9" ht="15" customHeight="1">
      <c r="A16" s="3" t="s">
        <v>15</v>
      </c>
      <c r="B16" s="4" t="s">
        <v>10</v>
      </c>
      <c r="C16" s="5">
        <v>1793.01</v>
      </c>
      <c r="D16" s="8">
        <f>C16*1.13</f>
        <v>2026.1012999999998</v>
      </c>
      <c r="E16" s="8">
        <f t="shared" si="1"/>
        <v>122.20108695652173</v>
      </c>
      <c r="F16" s="2">
        <f>SUM(D15:E16)</f>
        <v>12187.374104347824</v>
      </c>
      <c r="G16" s="2">
        <v>12147</v>
      </c>
      <c r="H16" s="15">
        <f>G16-F16</f>
        <v>-40.37410434782396</v>
      </c>
      <c r="I16" s="2">
        <v>2.5</v>
      </c>
    </row>
    <row r="17" spans="3:9" ht="15">
      <c r="C17" s="1">
        <f>SUM(C2:C16)</f>
        <v>64917.47000000001</v>
      </c>
      <c r="E17">
        <f>SUM(E2:E16)</f>
        <v>3372.749999999999</v>
      </c>
      <c r="I17">
        <f>SUM(I2:I16)</f>
        <v>69</v>
      </c>
    </row>
    <row r="18" ht="15">
      <c r="C18" s="1"/>
    </row>
    <row r="21" spans="8:9" ht="15">
      <c r="H21" t="s">
        <v>28</v>
      </c>
      <c r="I21">
        <v>3372.75</v>
      </c>
    </row>
    <row r="22" spans="8:9" ht="15">
      <c r="H22" t="s">
        <v>29</v>
      </c>
      <c r="I22" s="7">
        <f>I21/I17</f>
        <v>48.880434782608695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2013-05-08T12:44:00Z</dcterms:created>
  <dcterms:modified xsi:type="dcterms:W3CDTF">2013-05-28T06:17:10Z</dcterms:modified>
  <cp:category/>
  <cp:version/>
  <cp:contentType/>
  <cp:contentStatus/>
</cp:coreProperties>
</file>