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<sst xmlns="http://schemas.openxmlformats.org/spreadsheetml/2006/main" count="34" uniqueCount="28">
  <si>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Комплект для отдыха (056) Рузвельт</t>
  </si>
  <si>
    <t>Кресло "Papasan" d=110 с/под. Promo 23/01 Б Promo</t>
  </si>
  <si>
    <t>Кресло "Papasan" d=100 (рогожка) Small 23/01 К Discount</t>
  </si>
  <si>
    <t>Стол, d=64*Н51 см Malang-A В</t>
  </si>
  <si>
    <t>Кресло, 73*77*84 см Malang-В В</t>
  </si>
  <si>
    <t>Подвесное кресло Wind White</t>
  </si>
  <si>
    <t>Асти</t>
  </si>
  <si>
    <t xml:space="preserve">NATAlichka </t>
  </si>
  <si>
    <t>graf11</t>
  </si>
  <si>
    <t>Кресло "МAМASAN", Н=82*110*175 см 23/02 Б шенил</t>
  </si>
  <si>
    <t>eirnata</t>
  </si>
  <si>
    <t>TanchaW</t>
  </si>
  <si>
    <t>wispa</t>
  </si>
  <si>
    <t>НИК</t>
  </si>
  <si>
    <t>Арт</t>
  </si>
  <si>
    <t>Ст-ть</t>
  </si>
  <si>
    <t>С орг</t>
  </si>
  <si>
    <t>ТР</t>
  </si>
  <si>
    <t>Итого</t>
  </si>
  <si>
    <t>Вес</t>
  </si>
  <si>
    <t>Кресло-качалка с подножкой (Promo) 05/17 Б (KD) P (4A)</t>
  </si>
  <si>
    <t>Ширма, 3 створки, размер: 132*H=175 см ST-8261А</t>
  </si>
  <si>
    <t>Феодора Ивановна</t>
  </si>
  <si>
    <t>Ульяшка123</t>
  </si>
  <si>
    <t>Nastenok</t>
  </si>
  <si>
    <t>Сдано</t>
  </si>
  <si>
    <t>(+) Я вам должна, (-)вы мне</t>
  </si>
  <si>
    <t>1 кг =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</si>
</sst>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0.0000000"/>
    <numFmt numFmtId="173" formatCode="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/>
    </xf>
    <xf numFmtId="4" fontId="0" fillId="2" borderId="10" xfId="0" applyNumberFormat="1" applyFill="1" applyBorder="1" applyAlignment="1">
      <alignment horizontal="right" vertical="top"/>
    </xf>
    <xf numFmtId="1" fontId="39" fillId="0" borderId="10" xfId="0" applyNumberFormat="1" applyFont="1" applyBorder="1" applyAlignment="1">
      <alignment horizontal="center"/>
    </xf>
    <xf numFmtId="1" fontId="39" fillId="2" borderId="10" xfId="0" applyNumberFormat="1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top"/>
    </xf>
    <xf numFmtId="1" fontId="21" fillId="0" borderId="10" xfId="0" applyNumberFormat="1" applyFont="1" applyBorder="1" applyAlignment="1">
      <alignment horizontal="center"/>
    </xf>
    <xf numFmtId="1" fontId="21" fillId="2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12.28125" style="0" customWidth="1"/>
    <col min="2" max="2" width="53.7109375" style="0" bestFit="1" customWidth="1"/>
    <col min="5" max="5" width="6.7109375" style="1" customWidth="1"/>
    <col min="6" max="6" width="12.421875" style="0" customWidth="1"/>
    <col min="7" max="7" width="9.421875" style="1" customWidth="1"/>
    <col min="8" max="8" width="26.421875" style="0" customWidth="1"/>
    <col min="9" max="9" width="5.28125" style="0" customWidth="1"/>
  </cols>
  <sheetData>
    <row r="1" spans="1:9" s="1" customFormat="1" ht="15">
      <c r="A1" s="5" t="s">
        <v>13</v>
      </c>
      <c r="B1" s="5" t="s">
        <v>14</v>
      </c>
      <c r="C1" s="5" t="s">
        <v>15</v>
      </c>
      <c r="D1" s="5" t="s">
        <v>16</v>
      </c>
      <c r="E1" s="5" t="s">
        <v>17</v>
      </c>
      <c r="F1" s="11" t="s">
        <v>18</v>
      </c>
      <c r="G1" s="11" t="s">
        <v>25</v>
      </c>
      <c r="H1" s="11" t="s">
        <v>26</v>
      </c>
      <c r="I1" s="5" t="s">
        <v>19</v>
      </c>
    </row>
    <row r="2" spans="1:9" ht="15" customHeight="1">
      <c r="A2" s="2" t="s">
        <v>6</v>
      </c>
      <c r="B2" s="3" t="s">
        <v>0</v>
      </c>
      <c r="C2" s="2">
        <v>17590</v>
      </c>
      <c r="D2" s="2">
        <f>C2*1.11</f>
        <v>19524.9</v>
      </c>
      <c r="E2" s="20">
        <f>$H$15*I2</f>
        <v>457.4558011049723</v>
      </c>
      <c r="F2" s="15">
        <f>SUM(D2:E2)</f>
        <v>19982.355801104975</v>
      </c>
      <c r="G2" s="17">
        <v>19840</v>
      </c>
      <c r="H2" s="9">
        <f>G2-F2</f>
        <v>-142.3558011049754</v>
      </c>
      <c r="I2" s="2">
        <v>35</v>
      </c>
    </row>
    <row r="3" spans="1:9" ht="15" customHeight="1">
      <c r="A3" s="6" t="s">
        <v>7</v>
      </c>
      <c r="B3" s="7" t="s">
        <v>1</v>
      </c>
      <c r="C3" s="8">
        <v>4195</v>
      </c>
      <c r="D3" s="6">
        <f>C3*1.15</f>
        <v>4824.25</v>
      </c>
      <c r="E3" s="21">
        <f aca="true" t="shared" si="0" ref="E3:E13">$H$15*I3</f>
        <v>169.91215469613257</v>
      </c>
      <c r="F3" s="16">
        <f aca="true" t="shared" si="1" ref="F3:F10">SUM(D3:E3)</f>
        <v>4994.162154696132</v>
      </c>
      <c r="G3" s="18">
        <v>5000</v>
      </c>
      <c r="H3" s="10">
        <f aca="true" t="shared" si="2" ref="H3:H13">G3-F3</f>
        <v>5.8378453038676525</v>
      </c>
      <c r="I3" s="6">
        <v>13</v>
      </c>
    </row>
    <row r="4" spans="1:9" ht="15" customHeight="1">
      <c r="A4" s="2" t="s">
        <v>12</v>
      </c>
      <c r="B4" s="3" t="s">
        <v>2</v>
      </c>
      <c r="C4" s="4">
        <v>2996</v>
      </c>
      <c r="D4" s="2">
        <f>C4*1.15</f>
        <v>3445.3999999999996</v>
      </c>
      <c r="E4" s="20">
        <f t="shared" si="0"/>
        <v>156.84198895027623</v>
      </c>
      <c r="F4" s="15">
        <f t="shared" si="1"/>
        <v>3602.2419889502758</v>
      </c>
      <c r="G4" s="17">
        <v>3553</v>
      </c>
      <c r="H4" s="9">
        <f t="shared" si="2"/>
        <v>-49.241988950275754</v>
      </c>
      <c r="I4" s="2">
        <v>12</v>
      </c>
    </row>
    <row r="5" spans="1:9" ht="15" customHeight="1">
      <c r="A5" s="6" t="s">
        <v>8</v>
      </c>
      <c r="B5" s="7" t="s">
        <v>9</v>
      </c>
      <c r="C5" s="8">
        <v>7995</v>
      </c>
      <c r="D5" s="6">
        <f>C5*1.15</f>
        <v>9194.25</v>
      </c>
      <c r="E5" s="21">
        <f t="shared" si="0"/>
        <v>261.40331491712703</v>
      </c>
      <c r="F5" s="16">
        <f t="shared" si="1"/>
        <v>9455.653314917126</v>
      </c>
      <c r="G5" s="18">
        <v>9374</v>
      </c>
      <c r="H5" s="10">
        <f t="shared" si="2"/>
        <v>-81.65331491712641</v>
      </c>
      <c r="I5" s="6">
        <v>20</v>
      </c>
    </row>
    <row r="6" spans="1:9" ht="15" customHeight="1">
      <c r="A6" s="2" t="s">
        <v>11</v>
      </c>
      <c r="B6" s="3" t="s">
        <v>3</v>
      </c>
      <c r="C6" s="4">
        <v>1753</v>
      </c>
      <c r="D6" s="2">
        <f>C6*1.13</f>
        <v>1980.8899999999999</v>
      </c>
      <c r="E6" s="20"/>
      <c r="F6" s="15"/>
      <c r="G6" s="17"/>
      <c r="H6" s="9"/>
      <c r="I6" s="2"/>
    </row>
    <row r="7" spans="1:9" ht="15" customHeight="1">
      <c r="A7" s="2" t="s">
        <v>11</v>
      </c>
      <c r="B7" s="3" t="s">
        <v>4</v>
      </c>
      <c r="C7" s="4">
        <v>4345</v>
      </c>
      <c r="D7" s="2">
        <f>C7*1.13</f>
        <v>4909.849999999999</v>
      </c>
      <c r="E7" s="20"/>
      <c r="F7" s="15"/>
      <c r="G7" s="17"/>
      <c r="H7" s="9"/>
      <c r="I7" s="2"/>
    </row>
    <row r="8" spans="1:9" ht="15" customHeight="1">
      <c r="A8" s="2" t="s">
        <v>11</v>
      </c>
      <c r="B8" s="3" t="s">
        <v>4</v>
      </c>
      <c r="C8" s="4">
        <v>4345</v>
      </c>
      <c r="D8" s="2">
        <f>C8*1.13</f>
        <v>4909.849999999999</v>
      </c>
      <c r="E8" s="20"/>
      <c r="F8" s="15"/>
      <c r="G8" s="17"/>
      <c r="H8" s="9"/>
      <c r="I8" s="2"/>
    </row>
    <row r="9" spans="1:9" ht="15" customHeight="1">
      <c r="A9" s="2" t="s">
        <v>11</v>
      </c>
      <c r="B9" s="3" t="s">
        <v>4</v>
      </c>
      <c r="C9" s="4">
        <v>4345</v>
      </c>
      <c r="D9" s="2">
        <f>C9*1.13</f>
        <v>4909.849999999999</v>
      </c>
      <c r="E9" s="20">
        <f t="shared" si="0"/>
        <v>444.38563535911595</v>
      </c>
      <c r="F9" s="15">
        <f>SUM(D6:E9)</f>
        <v>17154.825635359113</v>
      </c>
      <c r="G9" s="17">
        <f>4952+11981</f>
        <v>16933</v>
      </c>
      <c r="H9" s="9">
        <f t="shared" si="2"/>
        <v>-221.82563535911322</v>
      </c>
      <c r="I9" s="2">
        <v>34</v>
      </c>
    </row>
    <row r="10" spans="1:9" ht="15" customHeight="1">
      <c r="A10" s="6" t="s">
        <v>10</v>
      </c>
      <c r="B10" s="7" t="s">
        <v>5</v>
      </c>
      <c r="C10" s="8">
        <v>8498</v>
      </c>
      <c r="D10" s="19">
        <f>C10*1</f>
        <v>8498</v>
      </c>
      <c r="E10" s="21">
        <f t="shared" si="0"/>
        <v>392.1049723756906</v>
      </c>
      <c r="F10" s="16">
        <f t="shared" si="1"/>
        <v>8890.104972375691</v>
      </c>
      <c r="G10" s="18">
        <v>8890</v>
      </c>
      <c r="H10" s="10"/>
      <c r="I10" s="6">
        <v>30</v>
      </c>
    </row>
    <row r="11" spans="1:9" ht="15">
      <c r="A11" s="13" t="s">
        <v>23</v>
      </c>
      <c r="B11" s="2" t="s">
        <v>20</v>
      </c>
      <c r="C11" s="14">
        <v>4860</v>
      </c>
      <c r="D11" s="19">
        <f>C11*1.15</f>
        <v>5589</v>
      </c>
      <c r="E11" s="20">
        <f>$H$15*I11</f>
        <v>196.0524861878453</v>
      </c>
      <c r="F11" s="15">
        <f>SUM(D11:E11)</f>
        <v>5785.052486187846</v>
      </c>
      <c r="G11" s="17">
        <v>5724</v>
      </c>
      <c r="H11" s="9">
        <f t="shared" si="2"/>
        <v>-61.052486187845716</v>
      </c>
      <c r="I11" s="2">
        <v>15</v>
      </c>
    </row>
    <row r="12" spans="1:9" ht="15">
      <c r="A12" s="6" t="s">
        <v>22</v>
      </c>
      <c r="B12" s="6" t="s">
        <v>20</v>
      </c>
      <c r="C12" s="8">
        <v>4860</v>
      </c>
      <c r="D12" s="19">
        <f>C12*1.15</f>
        <v>5589</v>
      </c>
      <c r="E12" s="21">
        <f t="shared" si="0"/>
        <v>196.0524861878453</v>
      </c>
      <c r="F12" s="16">
        <f>SUM(D12:E12)</f>
        <v>5785.052486187846</v>
      </c>
      <c r="G12" s="18">
        <v>5724</v>
      </c>
      <c r="H12" s="10">
        <f t="shared" si="2"/>
        <v>-61.052486187845716</v>
      </c>
      <c r="I12" s="6">
        <v>15</v>
      </c>
    </row>
    <row r="13" spans="1:9" ht="15">
      <c r="A13" s="2" t="s">
        <v>24</v>
      </c>
      <c r="B13" s="2" t="s">
        <v>21</v>
      </c>
      <c r="C13" s="2">
        <v>2498</v>
      </c>
      <c r="D13" s="6">
        <f>C13*1.15</f>
        <v>2872.7</v>
      </c>
      <c r="E13" s="20">
        <f t="shared" si="0"/>
        <v>91.49116022099446</v>
      </c>
      <c r="F13" s="15">
        <f>SUM(D13:E13)</f>
        <v>2964.1911602209943</v>
      </c>
      <c r="G13" s="17">
        <v>2936</v>
      </c>
      <c r="H13" s="9">
        <f t="shared" si="2"/>
        <v>-28.191160220994334</v>
      </c>
      <c r="I13" s="2">
        <v>7</v>
      </c>
    </row>
    <row r="14" spans="5:9" ht="15">
      <c r="E14" s="22">
        <f>SUM(E2:E13)</f>
        <v>2365.7</v>
      </c>
      <c r="I14">
        <f>SUM(I2:I13)</f>
        <v>181</v>
      </c>
    </row>
    <row r="15" spans="7:8" ht="15">
      <c r="G15" s="1" t="s">
        <v>27</v>
      </c>
      <c r="H15" s="12">
        <f>E19/I14</f>
        <v>13.070165745856352</v>
      </c>
    </row>
    <row r="19" ht="15">
      <c r="E19" s="1">
        <f>840+1525.7</f>
        <v>2365.7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Эйрих</dc:creator>
  <cp:keywords/>
  <dc:description/>
  <cp:lastModifiedBy>Andrey</cp:lastModifiedBy>
  <dcterms:created xsi:type="dcterms:W3CDTF">2014-10-25T16:03:27Z</dcterms:created>
  <dcterms:modified xsi:type="dcterms:W3CDTF">2014-11-08T11:17:59Z</dcterms:modified>
  <cp:category/>
  <cp:version/>
  <cp:contentType/>
  <cp:contentStatus/>
</cp:coreProperties>
</file>