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<sst xmlns="http://schemas.openxmlformats.org/spreadsheetml/2006/main" count="2778" uniqueCount="712">
  <si>
    <t xml:space="preserve">Сумма заказа с наценкой </t>
  </si>
  <si>
    <t>%:</t>
  </si>
  <si>
    <t>Сумма Вашей предоплаты 0% от суммы заказа:</t>
  </si>
  <si>
    <t xml:space="preserve">Сумма заказа со скидкой </t>
  </si>
  <si>
    <t>Организация:</t>
  </si>
  <si>
    <t>Адрес:</t>
  </si>
  <si>
    <t>Телефон:</t>
  </si>
  <si>
    <t>Ответств. лицо:</t>
  </si>
  <si>
    <t>Пуховые</t>
  </si>
  <si>
    <t>Спальный мешок пуховый Fantom B3 left</t>
  </si>
  <si>
    <t>00000027892</t>
  </si>
  <si>
    <t>, 8200/синий, , XL Long</t>
  </si>
  <si>
    <t>, 1000/черный, , XL Long</t>
  </si>
  <si>
    <t>, 4000/серый, , XL Long</t>
  </si>
  <si>
    <t>Спальный мешок пуховый Fantom B3 right</t>
  </si>
  <si>
    <t>00000018805</t>
  </si>
  <si>
    <t>, 1000/черный, , Regular</t>
  </si>
  <si>
    <t>, 8200/синий, , Regular</t>
  </si>
  <si>
    <t>Спальный мешок пуховый Fantom D2 right</t>
  </si>
  <si>
    <t>00000014706</t>
  </si>
  <si>
    <t xml:space="preserve">, 8100/океан, , </t>
  </si>
  <si>
    <t>, 1200/т.красный, , XL Long</t>
  </si>
  <si>
    <t>Спальный мешок пуховый Fantom D3 left</t>
  </si>
  <si>
    <t>00000027891</t>
  </si>
  <si>
    <t>, F600/золотой, , Regular</t>
  </si>
  <si>
    <t>, F600/золотой, , XL Long</t>
  </si>
  <si>
    <t>Спальный мешок пуховый Fantom D3 right</t>
  </si>
  <si>
    <t>00000018804</t>
  </si>
  <si>
    <t>Спальный мешок пуховый Fantom F1 right</t>
  </si>
  <si>
    <t>00000014707</t>
  </si>
  <si>
    <t>Спальный мешок пуховый Nepal left</t>
  </si>
  <si>
    <t>00000027905</t>
  </si>
  <si>
    <t>, 9423/фиолетовый/оранжевый, , Regular</t>
  </si>
  <si>
    <t>, 1340/красный/серый, , XL Regular</t>
  </si>
  <si>
    <t>, 4082/серый/синий, , Long</t>
  </si>
  <si>
    <t>, 4082/серый/синий, , Regular</t>
  </si>
  <si>
    <t>, 40F6/серый/золотой, , Long</t>
  </si>
  <si>
    <t>, 4082/серый/синий, , XL Regular</t>
  </si>
  <si>
    <t>, 40F6/серый/золотой, , XL Long</t>
  </si>
  <si>
    <t>, 40F6/серый/золотой, , XL Regular</t>
  </si>
  <si>
    <t>Спальный мешок пуховый Nepal right</t>
  </si>
  <si>
    <t>00000014710</t>
  </si>
  <si>
    <t>, 40F6/серый/золотой, , Regular</t>
  </si>
  <si>
    <t>, 4082/серый/синий, , XL Long</t>
  </si>
  <si>
    <t>Спальный мешок пуховый Nepal XL</t>
  </si>
  <si>
    <t>00000014712</t>
  </si>
  <si>
    <t xml:space="preserve">, 2320/оранжевый/асфальт, , </t>
  </si>
  <si>
    <t xml:space="preserve">, 0340, , </t>
  </si>
  <si>
    <t xml:space="preserve">, R320/красный марс/асфальт, , </t>
  </si>
  <si>
    <t>Спальный мешок пуховый Nepal XL Long</t>
  </si>
  <si>
    <t>00000014713</t>
  </si>
  <si>
    <t>Спальный мешок пуховый Ranger</t>
  </si>
  <si>
    <t>00000014714</t>
  </si>
  <si>
    <t>, 1300/красный, , Regular</t>
  </si>
  <si>
    <t xml:space="preserve">, R300/красный марс, , </t>
  </si>
  <si>
    <t>, 9400/фиолетовый, , Regular</t>
  </si>
  <si>
    <t>Спальный мешок пуховый Ranger XL</t>
  </si>
  <si>
    <t>00000014776</t>
  </si>
  <si>
    <t>Спальный мешок пуховый Yetti left</t>
  </si>
  <si>
    <t>00000027906</t>
  </si>
  <si>
    <t>, 1200/т.красный, , Long</t>
  </si>
  <si>
    <t>, 8200/синий, , Long</t>
  </si>
  <si>
    <t>, 2300/оранжевый, , XL Regular</t>
  </si>
  <si>
    <t>, 8200/синий, , XL Regular</t>
  </si>
  <si>
    <t>Спальный мешок пуховый Yetti right</t>
  </si>
  <si>
    <t>00000014704</t>
  </si>
  <si>
    <t>, 9400/фиолетовый, , XL Long</t>
  </si>
  <si>
    <t>Спальный мешок пуховый Yetti XL</t>
  </si>
  <si>
    <t>00000014705</t>
  </si>
  <si>
    <t>Спальный мешок пуховый Yetti XL Long</t>
  </si>
  <si>
    <t>00000014716</t>
  </si>
  <si>
    <t>ОПТОВЫЕ ПОСТАВКИ:</t>
  </si>
  <si>
    <t>Модель</t>
  </si>
  <si>
    <t>Цена</t>
  </si>
  <si>
    <t>Заказ</t>
  </si>
  <si>
    <t>Сумма</t>
  </si>
  <si>
    <t>кол-во</t>
  </si>
  <si>
    <t>Код</t>
  </si>
  <si>
    <t>РРЦ</t>
  </si>
  <si>
    <t>Размер наценки:</t>
  </si>
  <si>
    <t xml:space="preserve"> </t>
  </si>
  <si>
    <t>По прайсу со скидкой</t>
  </si>
  <si>
    <t>По прайсу</t>
  </si>
  <si>
    <t xml:space="preserve">Бланк заказа </t>
  </si>
  <si>
    <t>Процент скидки:</t>
  </si>
  <si>
    <t>Характеристика</t>
  </si>
  <si>
    <t>заказ, шт. (кратно кол-ву в коробке)</t>
  </si>
  <si>
    <t xml:space="preserve">шт. в коробке </t>
  </si>
  <si>
    <t>Кол-во</t>
  </si>
  <si>
    <t>Аксессуары</t>
  </si>
  <si>
    <t>Вкладка в рюкзак</t>
  </si>
  <si>
    <t>00000013991</t>
  </si>
  <si>
    <t>, 4000/серый, , 100 л</t>
  </si>
  <si>
    <t>, 4000/серый, , 30 л</t>
  </si>
  <si>
    <t>, 4000/серый, , 60 л</t>
  </si>
  <si>
    <t>Колышки Doggy Peg</t>
  </si>
  <si>
    <t>00000013992</t>
  </si>
  <si>
    <t>, , ,</t>
  </si>
  <si>
    <t>Колышки Steel-Peg</t>
  </si>
  <si>
    <t>00000018791</t>
  </si>
  <si>
    <t xml:space="preserve">25 см, , , </t>
  </si>
  <si>
    <t>Колышки V-Peg</t>
  </si>
  <si>
    <t>00000013994</t>
  </si>
  <si>
    <t xml:space="preserve">17 см, , , </t>
  </si>
  <si>
    <t>Лямки</t>
  </si>
  <si>
    <t>00000009580</t>
  </si>
  <si>
    <t>Магнезия спортивная кубики</t>
  </si>
  <si>
    <t>00000014003</t>
  </si>
  <si>
    <t xml:space="preserve">56 гр, , , </t>
  </si>
  <si>
    <t>Магнезия спортивная кусочки</t>
  </si>
  <si>
    <t>00000014002</t>
  </si>
  <si>
    <t xml:space="preserve">450 гр, , , </t>
  </si>
  <si>
    <t>Магнезия спортивная шарики в наборе</t>
  </si>
  <si>
    <t>00000026802</t>
  </si>
  <si>
    <t>Магнезия спортивная шарики многоразовые в наборе</t>
  </si>
  <si>
    <t>00000018843</t>
  </si>
  <si>
    <t>Набор туриста-VODниКА</t>
  </si>
  <si>
    <t>00000014010</t>
  </si>
  <si>
    <t xml:space="preserve">, 1000/черный, , </t>
  </si>
  <si>
    <t>Питьевая система</t>
  </si>
  <si>
    <t>00000015271</t>
  </si>
  <si>
    <t>, , , 1 л</t>
  </si>
  <si>
    <t>Плед</t>
  </si>
  <si>
    <t>00000014786</t>
  </si>
  <si>
    <t xml:space="preserve">, 0000, , </t>
  </si>
  <si>
    <t>Ремнабор</t>
  </si>
  <si>
    <t>00000014018</t>
  </si>
  <si>
    <t>Сидушка ППЭ</t>
  </si>
  <si>
    <t>00000014022</t>
  </si>
  <si>
    <t>Стойка без переходника</t>
  </si>
  <si>
    <t>00000014025</t>
  </si>
  <si>
    <t/>
  </si>
  <si>
    <t>Стойка для тента</t>
  </si>
  <si>
    <t>00000014026</t>
  </si>
  <si>
    <t>Стойка с переходником</t>
  </si>
  <si>
    <t>00000014027</t>
  </si>
  <si>
    <t>40 см, , , 11мм</t>
  </si>
  <si>
    <t>Тент Ground sheet PE 4x4.5</t>
  </si>
  <si>
    <t>00000014032</t>
  </si>
  <si>
    <t>Тент Ground sheet PE-1 2x3m</t>
  </si>
  <si>
    <t>00000014033</t>
  </si>
  <si>
    <t xml:space="preserve">, 4000/серый, , </t>
  </si>
  <si>
    <t>Тент Ground sheet PE-2 3x5m</t>
  </si>
  <si>
    <t>00000014038</t>
  </si>
  <si>
    <t>Тент Ground sheet PE-3 4x6m</t>
  </si>
  <si>
    <t>00000014039</t>
  </si>
  <si>
    <t>Тент Ground sheet PE-4 6x10m</t>
  </si>
  <si>
    <t>00000014040</t>
  </si>
  <si>
    <t>Бахилы</t>
  </si>
  <si>
    <t>00000009579</t>
  </si>
  <si>
    <t xml:space="preserve">45, 1000/черный, , </t>
  </si>
  <si>
    <t xml:space="preserve">44-45, 1300/красный, , </t>
  </si>
  <si>
    <t xml:space="preserve">41, 1300/красный, , </t>
  </si>
  <si>
    <t xml:space="preserve">40-42, 1000/черный, , </t>
  </si>
  <si>
    <t xml:space="preserve">40-42, 1300/красный, , </t>
  </si>
  <si>
    <t xml:space="preserve">38-39, 1000/черный, , </t>
  </si>
  <si>
    <t xml:space="preserve">37, 1300/красный, , </t>
  </si>
  <si>
    <t xml:space="preserve">XL, 1300/красный, , </t>
  </si>
  <si>
    <t xml:space="preserve">37, 1000/черный, , </t>
  </si>
  <si>
    <t xml:space="preserve">43, 1000/черный, , </t>
  </si>
  <si>
    <t xml:space="preserve">42-43, 1000/черный, , </t>
  </si>
  <si>
    <t xml:space="preserve">42-43, 1300/красный, , </t>
  </si>
  <si>
    <t xml:space="preserve">44-45, 1000/черный, , </t>
  </si>
  <si>
    <t xml:space="preserve">L, 1300/красный, , </t>
  </si>
  <si>
    <t>Гамаши</t>
  </si>
  <si>
    <t>00000011179</t>
  </si>
  <si>
    <t xml:space="preserve">L, 1000/черный, , </t>
  </si>
  <si>
    <t xml:space="preserve">L, 9200/синий, , </t>
  </si>
  <si>
    <t xml:space="preserve">, 9200/синий, , </t>
  </si>
  <si>
    <t xml:space="preserve">M, 9200/синий, , </t>
  </si>
  <si>
    <t xml:space="preserve">M, 1000/черный, , </t>
  </si>
  <si>
    <t>Гамаши GTX</t>
  </si>
  <si>
    <t>00000019392</t>
  </si>
  <si>
    <t xml:space="preserve">S, 9200/синий, , </t>
  </si>
  <si>
    <t>Чуни пуховые</t>
  </si>
  <si>
    <t>00000009584</t>
  </si>
  <si>
    <t xml:space="preserve">XL, 8100/океан, , </t>
  </si>
  <si>
    <t xml:space="preserve">L, 8100/океан, , </t>
  </si>
  <si>
    <t xml:space="preserve">XL, 1000/черный, , </t>
  </si>
  <si>
    <t>00000009583</t>
  </si>
  <si>
    <t xml:space="preserve">, 4300/желтый, , </t>
  </si>
  <si>
    <t xml:space="preserve">, 1300/красный, , </t>
  </si>
  <si>
    <t>Комплект Funny fox (1-9 лет)</t>
  </si>
  <si>
    <t>00000009774</t>
  </si>
  <si>
    <t xml:space="preserve">XL, 12R2/т.красный, , </t>
  </si>
  <si>
    <t xml:space="preserve">XL, S280, , </t>
  </si>
  <si>
    <t xml:space="preserve">M, S280, , </t>
  </si>
  <si>
    <t xml:space="preserve">M, 1246/т.красный/св.беж, , </t>
  </si>
  <si>
    <t xml:space="preserve">M, 12R2/т.красный, , </t>
  </si>
  <si>
    <t xml:space="preserve">L, S280, , </t>
  </si>
  <si>
    <t xml:space="preserve">L, 1246/т.красный/св.беж, , </t>
  </si>
  <si>
    <t xml:space="preserve">L, 12R2/т.красный, , </t>
  </si>
  <si>
    <t xml:space="preserve">XL, 1246/т.красный/св.беж, , </t>
  </si>
  <si>
    <t>Бейсболки</t>
  </si>
  <si>
    <t>Бейсболка RF 17 Diamond Logo</t>
  </si>
  <si>
    <t>00000000273</t>
  </si>
  <si>
    <t xml:space="preserve">, 1035/черный/бежевый, , </t>
  </si>
  <si>
    <t>Бейсболка RF 17 Neo Logo</t>
  </si>
  <si>
    <t>00000000274</t>
  </si>
  <si>
    <t xml:space="preserve">, 9135/т.синий/бежевый, , </t>
  </si>
  <si>
    <t>Бейсболка RF 6111 Classic Logo</t>
  </si>
  <si>
    <t>00000000275</t>
  </si>
  <si>
    <t xml:space="preserve">, 2000/асфальт, , </t>
  </si>
  <si>
    <t>Бейсболка RF 6111 Diamond Logo</t>
  </si>
  <si>
    <t>00000000276</t>
  </si>
  <si>
    <t xml:space="preserve">, 3500/бежевый, , </t>
  </si>
  <si>
    <t>Бейсболка Yukon</t>
  </si>
  <si>
    <t>00000000279</t>
  </si>
  <si>
    <t xml:space="preserve">58, 1300/красный, , </t>
  </si>
  <si>
    <t>Белье</t>
  </si>
  <si>
    <t>Белье термостойкое зимнее</t>
  </si>
  <si>
    <t>00000015052</t>
  </si>
  <si>
    <t xml:space="preserve">58, , 2, </t>
  </si>
  <si>
    <t>5863,2</t>
  </si>
  <si>
    <t xml:space="preserve">52, , 2, </t>
  </si>
  <si>
    <t xml:space="preserve">50, , 2, </t>
  </si>
  <si>
    <t xml:space="preserve">54, , 2, </t>
  </si>
  <si>
    <t>Белье термостойкое летнее</t>
  </si>
  <si>
    <t>00000015053</t>
  </si>
  <si>
    <t xml:space="preserve">60, , 182-188, </t>
  </si>
  <si>
    <t>4816,2</t>
  </si>
  <si>
    <t>Брюки</t>
  </si>
  <si>
    <t>Брюки Exotic</t>
  </si>
  <si>
    <t>00000009692</t>
  </si>
  <si>
    <t xml:space="preserve">152, 1100/бордовый, , </t>
  </si>
  <si>
    <t>Брюки Plum детские</t>
  </si>
  <si>
    <t>00000023304</t>
  </si>
  <si>
    <t xml:space="preserve">128, 1000/черный, , </t>
  </si>
  <si>
    <t xml:space="preserve">152, 4000/серый, , </t>
  </si>
  <si>
    <t>Брюки Puzzle</t>
  </si>
  <si>
    <t>00000009786</t>
  </si>
  <si>
    <t xml:space="preserve">110, 4500/бл.желтый, , </t>
  </si>
  <si>
    <t xml:space="preserve">104, 1100/бордовый, , </t>
  </si>
  <si>
    <t xml:space="preserve">110, 1100/бордовый, , </t>
  </si>
  <si>
    <t>Брюки Style</t>
  </si>
  <si>
    <t>00000009726</t>
  </si>
  <si>
    <t xml:space="preserve">152, 1000/черный, , </t>
  </si>
  <si>
    <t>Брюки утепленные Foxy</t>
  </si>
  <si>
    <t>00000009635</t>
  </si>
  <si>
    <t xml:space="preserve">104, 8500/голубой, , </t>
  </si>
  <si>
    <t>Брюки ветрозащитные</t>
  </si>
  <si>
    <t>Брюки Alpina 06</t>
  </si>
  <si>
    <t>00000009588</t>
  </si>
  <si>
    <t xml:space="preserve">42, 2310/оранжевый/черный, , </t>
  </si>
  <si>
    <t xml:space="preserve">50, 1000/черный, , </t>
  </si>
  <si>
    <t xml:space="preserve">48, 1000/черный, , </t>
  </si>
  <si>
    <t xml:space="preserve">56, 3000/т.серый, , </t>
  </si>
  <si>
    <t xml:space="preserve">52, 1000/черный, , </t>
  </si>
  <si>
    <t xml:space="preserve">54, 3000/т.серый, , </t>
  </si>
  <si>
    <t xml:space="preserve">54, 1000/черный, , </t>
  </si>
  <si>
    <t xml:space="preserve">60, 3000/т.серый, , </t>
  </si>
  <si>
    <t xml:space="preserve">50, 3000/т.серый, , </t>
  </si>
  <si>
    <t xml:space="preserve">46, 1000/черный, , </t>
  </si>
  <si>
    <t xml:space="preserve">46, 3000/т.серый, , </t>
  </si>
  <si>
    <t xml:space="preserve">54, 2310/оранжевый/черный, , </t>
  </si>
  <si>
    <t xml:space="preserve">56, 1010/черный/черный, , </t>
  </si>
  <si>
    <t xml:space="preserve">56, 1000/черный, , </t>
  </si>
  <si>
    <t xml:space="preserve">58, 3000/т.серый, , </t>
  </si>
  <si>
    <t xml:space="preserve">58, 1000/черный, , </t>
  </si>
  <si>
    <t xml:space="preserve">56, 2310/оранжевый/черный, , </t>
  </si>
  <si>
    <t xml:space="preserve">60, 1000/черный, , </t>
  </si>
  <si>
    <t xml:space="preserve">52, 3000/т.серый, , </t>
  </si>
  <si>
    <t xml:space="preserve">48, 3000/т.серый, , </t>
  </si>
  <si>
    <t>Брюки Alta</t>
  </si>
  <si>
    <t>00000009590</t>
  </si>
  <si>
    <t xml:space="preserve">44, 1000/черный, , </t>
  </si>
  <si>
    <t xml:space="preserve">42, 1000/черный, , </t>
  </si>
  <si>
    <t xml:space="preserve">44, 3000/т.серый, , </t>
  </si>
  <si>
    <t xml:space="preserve">48, 2000/асфальт, , </t>
  </si>
  <si>
    <t xml:space="preserve">50, 2000/асфальт, , </t>
  </si>
  <si>
    <t xml:space="preserve">44, 2000/асфальт, , </t>
  </si>
  <si>
    <t xml:space="preserve">42, 3000/т.серый, , </t>
  </si>
  <si>
    <t xml:space="preserve">42, 2000/асфальт, , </t>
  </si>
  <si>
    <t xml:space="preserve">46, 2000/асфальт, , </t>
  </si>
  <si>
    <t>Брюки Mont Blanc</t>
  </si>
  <si>
    <t>00000009608</t>
  </si>
  <si>
    <t>Брюки Rain Fox GTX</t>
  </si>
  <si>
    <t>00000009709</t>
  </si>
  <si>
    <t>Брюки Sailing Team</t>
  </si>
  <si>
    <t>00000009714</t>
  </si>
  <si>
    <t xml:space="preserve">54, 9100/т.синий, , </t>
  </si>
  <si>
    <t xml:space="preserve">56, 9100/т.синий, , </t>
  </si>
  <si>
    <t xml:space="preserve">58, 9100/т.синий, , </t>
  </si>
  <si>
    <t xml:space="preserve">44, 9100/т.синий, , </t>
  </si>
  <si>
    <t xml:space="preserve">42, 9100/т.синий, , </t>
  </si>
  <si>
    <t xml:space="preserve">48, 9100/т.синий, , </t>
  </si>
  <si>
    <t xml:space="preserve">46, 9100/т.синий, , </t>
  </si>
  <si>
    <t xml:space="preserve">52, 9100/т.синий, , </t>
  </si>
  <si>
    <t>Брюки Trango GTX</t>
  </si>
  <si>
    <t>00000009727</t>
  </si>
  <si>
    <t>Брюки Vector GTX</t>
  </si>
  <si>
    <t>00000009733</t>
  </si>
  <si>
    <t>Брюки X3</t>
  </si>
  <si>
    <t>00000009736</t>
  </si>
  <si>
    <t>Брюки легкие Kara-Su 08</t>
  </si>
  <si>
    <t>00000009607</t>
  </si>
  <si>
    <t xml:space="preserve">54, 2000/асфальт, , </t>
  </si>
  <si>
    <t xml:space="preserve">52, 2000/асфальт, , </t>
  </si>
  <si>
    <t xml:space="preserve">60, 2000/асфальт, , </t>
  </si>
  <si>
    <t>Брюки легкие Kara-Su 2,5L</t>
  </si>
  <si>
    <t>00000009628</t>
  </si>
  <si>
    <t>Брюки горнолыжные</t>
  </si>
  <si>
    <t>Брюки Astro Girl W</t>
  </si>
  <si>
    <t>00000009674</t>
  </si>
  <si>
    <t xml:space="preserve">44, Z200/сероголубой, , </t>
  </si>
  <si>
    <t>Брюки Double Diamond M</t>
  </si>
  <si>
    <t>00000009690</t>
  </si>
  <si>
    <t xml:space="preserve">56, Z100, , </t>
  </si>
  <si>
    <t>Брюки легкие</t>
  </si>
  <si>
    <t>Брюки Climber M</t>
  </si>
  <si>
    <t>00000009687</t>
  </si>
  <si>
    <t xml:space="preserve">46, 4800/песок, , </t>
  </si>
  <si>
    <t xml:space="preserve">48, 4800/песок, , </t>
  </si>
  <si>
    <t xml:space="preserve">50, 4800/песок, , </t>
  </si>
  <si>
    <t xml:space="preserve">52, 8800/серо-синий, , </t>
  </si>
  <si>
    <t xml:space="preserve">52, 4800/песок, , </t>
  </si>
  <si>
    <t xml:space="preserve">54, 8800/серо-синий, , </t>
  </si>
  <si>
    <t xml:space="preserve">54, 4800/песок, , </t>
  </si>
  <si>
    <t xml:space="preserve">56, 8800/серо-синий, , </t>
  </si>
  <si>
    <t xml:space="preserve">48, 8800/серо-синий, , </t>
  </si>
  <si>
    <t xml:space="preserve">46, 8800/серо-синий, , </t>
  </si>
  <si>
    <t xml:space="preserve">56, 2000/асфальт, , </t>
  </si>
  <si>
    <t xml:space="preserve">58, 4800/песок, , </t>
  </si>
  <si>
    <t xml:space="preserve">56, 4800/песок, , </t>
  </si>
  <si>
    <t xml:space="preserve">50, 9100/т.синий, , </t>
  </si>
  <si>
    <t xml:space="preserve">62, 4800/песок, , </t>
  </si>
  <si>
    <t xml:space="preserve">50, 8800/серо-синий, , </t>
  </si>
  <si>
    <t>Брюки Climber W</t>
  </si>
  <si>
    <t>00000009688</t>
  </si>
  <si>
    <t xml:space="preserve">50, 5700/серо-зеленый, , </t>
  </si>
  <si>
    <t xml:space="preserve">48, 5700/серо-зеленый, , </t>
  </si>
  <si>
    <t xml:space="preserve">46, 3900/св.коричневый, , </t>
  </si>
  <si>
    <t xml:space="preserve">44, 4800/песок, , </t>
  </si>
  <si>
    <t xml:space="preserve">48, 3900/св.коричневый, , </t>
  </si>
  <si>
    <t xml:space="preserve">50, 3900/св.коричневый, , </t>
  </si>
  <si>
    <t xml:space="preserve">44, 8800/серо-синий, , </t>
  </si>
  <si>
    <t xml:space="preserve">42, 4800/песок, , </t>
  </si>
  <si>
    <t xml:space="preserve">42, 8800/серо-синий, , </t>
  </si>
  <si>
    <t>Брюки Ontario WS</t>
  </si>
  <si>
    <t>00000009706</t>
  </si>
  <si>
    <t>Брюки Stretcher</t>
  </si>
  <si>
    <t>00000009722</t>
  </si>
  <si>
    <t xml:space="preserve">46, 7000/св.серый, , </t>
  </si>
  <si>
    <t xml:space="preserve">56, 5000/свинец, , </t>
  </si>
  <si>
    <t xml:space="preserve">54, 7000/св.серый, , </t>
  </si>
  <si>
    <t xml:space="preserve">54, 5000/свинец, , </t>
  </si>
  <si>
    <t>Брюки Stretcher II M</t>
  </si>
  <si>
    <t>00000018763</t>
  </si>
  <si>
    <t xml:space="preserve">52, 4600/св.беж, , </t>
  </si>
  <si>
    <t xml:space="preserve">50, 4600/св.беж, , </t>
  </si>
  <si>
    <t xml:space="preserve">56, 4600/св.беж, , </t>
  </si>
  <si>
    <t xml:space="preserve">46, 4600/св.беж, , </t>
  </si>
  <si>
    <t xml:space="preserve">54, 4600/св.беж, , </t>
  </si>
  <si>
    <t>Брюки Stretcher II W</t>
  </si>
  <si>
    <t>00000018764</t>
  </si>
  <si>
    <t xml:space="preserve">48, 5000/свинец, , </t>
  </si>
  <si>
    <t xml:space="preserve">50, 5000/свинец, , </t>
  </si>
  <si>
    <t xml:space="preserve">46, 5000/свинец, , </t>
  </si>
  <si>
    <t xml:space="preserve">42, 7000/св.серый, , </t>
  </si>
  <si>
    <t xml:space="preserve">44, 5000/свинец, , </t>
  </si>
  <si>
    <t xml:space="preserve">42, 5000/свинец, , </t>
  </si>
  <si>
    <t xml:space="preserve">44, 7000/св.серый, , </t>
  </si>
  <si>
    <t xml:space="preserve">50, 7000/св.серый, , </t>
  </si>
  <si>
    <t xml:space="preserve">48, 7000/св.серый, , </t>
  </si>
  <si>
    <t>Брюки Stretcher M</t>
  </si>
  <si>
    <t>00000009723</t>
  </si>
  <si>
    <t xml:space="preserve">54, 6000/сер.крем, , </t>
  </si>
  <si>
    <t xml:space="preserve">56, 6000/сер.крем, , </t>
  </si>
  <si>
    <t xml:space="preserve">46, 6000/сер.крем, , </t>
  </si>
  <si>
    <t xml:space="preserve">50, 6000/сер.крем, , </t>
  </si>
  <si>
    <t xml:space="preserve">48, 6000/сер.крем, , </t>
  </si>
  <si>
    <t xml:space="preserve">52, 6000/сер.крем, , </t>
  </si>
  <si>
    <t>Брюки Stretcher W</t>
  </si>
  <si>
    <t>00000009724</t>
  </si>
  <si>
    <t xml:space="preserve">44, 6000/сер.крем, , </t>
  </si>
  <si>
    <t xml:space="preserve">42, 6000/сер.крем, , </t>
  </si>
  <si>
    <t xml:space="preserve">44, 4600/св.беж, , </t>
  </si>
  <si>
    <t>Брюки Trek Super Light</t>
  </si>
  <si>
    <t>00000015583</t>
  </si>
  <si>
    <t>Брюки легкие Capri Trek M</t>
  </si>
  <si>
    <t>00000009595</t>
  </si>
  <si>
    <t xml:space="preserve">54, 4000/серый, , </t>
  </si>
  <si>
    <t xml:space="preserve">56, 4000/серый, , </t>
  </si>
  <si>
    <t xml:space="preserve">56, 4100/хаки, , </t>
  </si>
  <si>
    <t xml:space="preserve">52, 4000/серый, , </t>
  </si>
  <si>
    <t xml:space="preserve">48, 4000/серый, , </t>
  </si>
  <si>
    <t xml:space="preserve">50, 4000/серый, , </t>
  </si>
  <si>
    <t xml:space="preserve">46, 4000/серый, , </t>
  </si>
  <si>
    <t xml:space="preserve">46, 4100/хаки, , </t>
  </si>
  <si>
    <t xml:space="preserve">54, 4100/хаки, , </t>
  </si>
  <si>
    <t xml:space="preserve">48, 4100/хаки, , </t>
  </si>
  <si>
    <t xml:space="preserve">52, 4100/хаки, , </t>
  </si>
  <si>
    <t xml:space="preserve">50, 4100/хаки, , </t>
  </si>
  <si>
    <t>Брюки легкие Capri Trek W</t>
  </si>
  <si>
    <t>00000009596</t>
  </si>
  <si>
    <t xml:space="preserve">44, 4000/серый, , </t>
  </si>
  <si>
    <t xml:space="preserve">42, 4000/серый, , </t>
  </si>
  <si>
    <t>Брюки легкие Forest</t>
  </si>
  <si>
    <t>00000009602</t>
  </si>
  <si>
    <t>Брюки легкие Mont Blanc 06</t>
  </si>
  <si>
    <t>00000009609</t>
  </si>
  <si>
    <t>Брюки легкие Swift</t>
  </si>
  <si>
    <t>00000015265</t>
  </si>
  <si>
    <t xml:space="preserve">56, 2900/коричневый, , </t>
  </si>
  <si>
    <t xml:space="preserve">54, 2900/коричневый, , </t>
  </si>
  <si>
    <t>Брюки легкие Trans-Former</t>
  </si>
  <si>
    <t>00000009614</t>
  </si>
  <si>
    <t xml:space="preserve">56, 5900/т.хаки, , </t>
  </si>
  <si>
    <t xml:space="preserve">52, 5900/т.хаки, , </t>
  </si>
  <si>
    <t xml:space="preserve">46, 2900/коричневый, , </t>
  </si>
  <si>
    <t xml:space="preserve">46, 5900/т.хаки, , </t>
  </si>
  <si>
    <t xml:space="preserve">48, 2900/коричневый, , </t>
  </si>
  <si>
    <t>Брюки легкие Trans-Former II</t>
  </si>
  <si>
    <t>00000018768</t>
  </si>
  <si>
    <t>Брюки легкие Trans-Former W</t>
  </si>
  <si>
    <t>00000009615</t>
  </si>
  <si>
    <t xml:space="preserve">48, 2200/кирпич, , </t>
  </si>
  <si>
    <t>Брюки легкие Trek</t>
  </si>
  <si>
    <t>00000009629</t>
  </si>
  <si>
    <t>Брюки легкие Trek King</t>
  </si>
  <si>
    <t>00000009620</t>
  </si>
  <si>
    <t xml:space="preserve">52, 2900/коричневый, , </t>
  </si>
  <si>
    <t xml:space="preserve">50, 2900/коричневый, , </t>
  </si>
  <si>
    <t xml:space="preserve">56, 5700/серо-зеленый, , </t>
  </si>
  <si>
    <t>Брюки легкие Trek King 07</t>
  </si>
  <si>
    <t>00000009616</t>
  </si>
  <si>
    <t xml:space="preserve">54, 5900/т.хаки, , </t>
  </si>
  <si>
    <t xml:space="preserve">44, 5900/т.хаки, , </t>
  </si>
  <si>
    <t xml:space="preserve">42, 5900/т.хаки, , </t>
  </si>
  <si>
    <t xml:space="preserve">50, 5900/т.хаки, , </t>
  </si>
  <si>
    <t>Брюки легкие Trek Light</t>
  </si>
  <si>
    <t>00000009617</t>
  </si>
  <si>
    <t>Брюки легкие Trek Light II</t>
  </si>
  <si>
    <t>00000009618</t>
  </si>
  <si>
    <t>Брюки легкие Trek Queen</t>
  </si>
  <si>
    <t>00000009619</t>
  </si>
  <si>
    <t xml:space="preserve">42, 4100/хаки, , </t>
  </si>
  <si>
    <t xml:space="preserve">44, 2200/кирпич, , </t>
  </si>
  <si>
    <t xml:space="preserve">44, 4100/хаки, , </t>
  </si>
  <si>
    <t xml:space="preserve">46, 2200/кирпич, , </t>
  </si>
  <si>
    <t xml:space="preserve">42, 2900/коричневый, , </t>
  </si>
  <si>
    <t xml:space="preserve">44, 2900/коричневый, , </t>
  </si>
  <si>
    <t xml:space="preserve">50, 2200/кирпич, , </t>
  </si>
  <si>
    <t>Брюки легкие Trek Queen II</t>
  </si>
  <si>
    <t>00000018770</t>
  </si>
  <si>
    <t xml:space="preserve">48, 6600/зеленый, , </t>
  </si>
  <si>
    <t xml:space="preserve">46, 6600/зеленый, , </t>
  </si>
  <si>
    <t xml:space="preserve">44, 6600/зеленый, , </t>
  </si>
  <si>
    <t xml:space="preserve">42, 6600/зеленый, , </t>
  </si>
  <si>
    <t xml:space="preserve">42, 4600/св.беж, , </t>
  </si>
  <si>
    <t xml:space="preserve">50, 6600/зеленый, , </t>
  </si>
  <si>
    <t xml:space="preserve">48, 4600/св.беж, , </t>
  </si>
  <si>
    <t>Брюки легкие Trilite</t>
  </si>
  <si>
    <t>00000009621</t>
  </si>
  <si>
    <t>Брюки легкие Valencia</t>
  </si>
  <si>
    <t>00000009624</t>
  </si>
  <si>
    <t>Брюки пуховые</t>
  </si>
  <si>
    <t>Брюки пуховые Ultra light</t>
  </si>
  <si>
    <t>00000009623</t>
  </si>
  <si>
    <t>Брюки утепленные</t>
  </si>
  <si>
    <t>Брюки Camp</t>
  </si>
  <si>
    <t>00000009675</t>
  </si>
  <si>
    <t xml:space="preserve">42, 6100/зеленый, , </t>
  </si>
  <si>
    <t>Брюки Camp 300</t>
  </si>
  <si>
    <t>00000009676</t>
  </si>
  <si>
    <t>Брюки Camp M</t>
  </si>
  <si>
    <t>00000009678</t>
  </si>
  <si>
    <t xml:space="preserve">62, 3000/т.серый, , </t>
  </si>
  <si>
    <t xml:space="preserve">58, 2000/асфальт, , </t>
  </si>
  <si>
    <t>Брюки Camp M WB</t>
  </si>
  <si>
    <t>00000009679</t>
  </si>
  <si>
    <t>00000009680</t>
  </si>
  <si>
    <t>Брюки East Wind</t>
  </si>
  <si>
    <t>00000009691</t>
  </si>
  <si>
    <t>Брюки Lhotse WB</t>
  </si>
  <si>
    <t>00000009700</t>
  </si>
  <si>
    <t>Брюки Ski Tour 300</t>
  </si>
  <si>
    <t>00000009715</t>
  </si>
  <si>
    <t>Брюки Ski Tour WB</t>
  </si>
  <si>
    <t>00000009717</t>
  </si>
  <si>
    <t>Брюки Spirit M</t>
  </si>
  <si>
    <t>00000009646</t>
  </si>
  <si>
    <t>Брюки X4 GTX</t>
  </si>
  <si>
    <t>00000009648</t>
  </si>
  <si>
    <t>Брюки утепленные Husky M</t>
  </si>
  <si>
    <t>00000009636</t>
  </si>
  <si>
    <t>Брюки утепленные Husky W</t>
  </si>
  <si>
    <t>00000009637</t>
  </si>
  <si>
    <t>Брюки утепленные Snow Fox 07</t>
  </si>
  <si>
    <t>00000009644</t>
  </si>
  <si>
    <t>Брюки утепленные Snow Man</t>
  </si>
  <si>
    <t>00000009718</t>
  </si>
  <si>
    <t>Брюки утепленные Ultra Light Thl</t>
  </si>
  <si>
    <t>00000009633</t>
  </si>
  <si>
    <t>Гермомешок</t>
  </si>
  <si>
    <t>Гермомешок Dry Bag 20L</t>
  </si>
  <si>
    <t>00000014079</t>
  </si>
  <si>
    <t xml:space="preserve">, K200/камуфляж, , </t>
  </si>
  <si>
    <t>Гермомешок Dry Bag 40L</t>
  </si>
  <si>
    <t>00000014080</t>
  </si>
  <si>
    <t>Гермомешок Dry Bag PVC 20L</t>
  </si>
  <si>
    <t>00000014082</t>
  </si>
  <si>
    <t xml:space="preserve">, 4100/хаки, , </t>
  </si>
  <si>
    <t>Гермомешок Dry Bag PVC 40 L</t>
  </si>
  <si>
    <t>00000014083</t>
  </si>
  <si>
    <t>Гермомешок Dry Bag PVC 70L</t>
  </si>
  <si>
    <t>00000014084</t>
  </si>
  <si>
    <t>Жилет</t>
  </si>
  <si>
    <t>Жилет Civetta</t>
  </si>
  <si>
    <t>00000010355</t>
  </si>
  <si>
    <t xml:space="preserve">46, 5980/т.хаки//белый, , </t>
  </si>
  <si>
    <t xml:space="preserve">52, 1320/красный/асфальт, , </t>
  </si>
  <si>
    <t xml:space="preserve">48, 5980/т.хаки//белый, , </t>
  </si>
  <si>
    <t>Жилет East Vest</t>
  </si>
  <si>
    <t>00000010357</t>
  </si>
  <si>
    <t xml:space="preserve">50, 2310/оранжевый/черный, , </t>
  </si>
  <si>
    <t xml:space="preserve">52, 2310/оранжевый/черный, , </t>
  </si>
  <si>
    <t xml:space="preserve">52, 1310/красный/черный, , </t>
  </si>
  <si>
    <t xml:space="preserve">50, 1310/красный/черный, , </t>
  </si>
  <si>
    <t xml:space="preserve">52, 8200/синий, , </t>
  </si>
  <si>
    <t xml:space="preserve">48, 2310/оранжевый/черный, , </t>
  </si>
  <si>
    <t xml:space="preserve">54, 8200/синий, , </t>
  </si>
  <si>
    <t xml:space="preserve">54, 1310/красный/черный, , </t>
  </si>
  <si>
    <t xml:space="preserve">54, 3510/бежевый/черный, , </t>
  </si>
  <si>
    <t xml:space="preserve">56, 1310/красный/черный, , </t>
  </si>
  <si>
    <t xml:space="preserve">56, 8200/синий, , </t>
  </si>
  <si>
    <t xml:space="preserve">46, 8200/синий, , </t>
  </si>
  <si>
    <t xml:space="preserve">48, 8200/синий, , </t>
  </si>
  <si>
    <t>00000010358</t>
  </si>
  <si>
    <t xml:space="preserve">44, 9200/синий, , </t>
  </si>
  <si>
    <t xml:space="preserve">44, 7500/бл.голубой, , </t>
  </si>
  <si>
    <t xml:space="preserve">42, 7500/бл.голубой, , </t>
  </si>
  <si>
    <t xml:space="preserve">46, 7500/бл.голубой, , </t>
  </si>
  <si>
    <t xml:space="preserve">56, 9200/синий, , </t>
  </si>
  <si>
    <t xml:space="preserve">56, 2300/оранжевый, , </t>
  </si>
  <si>
    <t xml:space="preserve">54, 2300/оранжевый, , </t>
  </si>
  <si>
    <t xml:space="preserve">54, 9200/синий, , </t>
  </si>
  <si>
    <t xml:space="preserve">48, 9200/синий, , </t>
  </si>
  <si>
    <t xml:space="preserve">52, 7500/бл.голубой, , </t>
  </si>
  <si>
    <t xml:space="preserve">50, 9200/синий, , </t>
  </si>
  <si>
    <t xml:space="preserve">50, 4300/желтый, , </t>
  </si>
  <si>
    <t xml:space="preserve">54, 1200/т.красный, , </t>
  </si>
  <si>
    <t xml:space="preserve">56, 1200/т.красный, , </t>
  </si>
  <si>
    <t>Жилет Everest</t>
  </si>
  <si>
    <t>00000010359</t>
  </si>
  <si>
    <t xml:space="preserve">44, 2300/оранжевый, , </t>
  </si>
  <si>
    <t xml:space="preserve">42, 2300/оранжевый, , </t>
  </si>
  <si>
    <t xml:space="preserve">52, 2300/оранжевый, , </t>
  </si>
  <si>
    <t xml:space="preserve">50, 2300/оранжевый, , </t>
  </si>
  <si>
    <t xml:space="preserve">48, 2300/оранжевый, , </t>
  </si>
  <si>
    <t xml:space="preserve">46, 2300/оранжевый, , </t>
  </si>
  <si>
    <t xml:space="preserve">42, 8100/океан, , </t>
  </si>
  <si>
    <t xml:space="preserve">44, 8100/океан, , </t>
  </si>
  <si>
    <t>Жилет Lhasa</t>
  </si>
  <si>
    <t>00000010362</t>
  </si>
  <si>
    <t xml:space="preserve">44, 1200/т.красный, , </t>
  </si>
  <si>
    <t xml:space="preserve">42, 1200/т.красный, , </t>
  </si>
  <si>
    <t xml:space="preserve">52, 1200/т.красный, , </t>
  </si>
  <si>
    <t xml:space="preserve">46, 1200/т.красный, , </t>
  </si>
  <si>
    <t xml:space="preserve">48, 1200/т.красный, , </t>
  </si>
  <si>
    <t xml:space="preserve">50, 1200/т.красный, , </t>
  </si>
  <si>
    <t>00000010363</t>
  </si>
  <si>
    <t xml:space="preserve">48, 5900/т.хаки, , </t>
  </si>
  <si>
    <t>Жилет Pocket Vest</t>
  </si>
  <si>
    <t>00000010364</t>
  </si>
  <si>
    <t xml:space="preserve">54, 8100/океан, , </t>
  </si>
  <si>
    <t>Жилет PrimaVest</t>
  </si>
  <si>
    <t>00000023269</t>
  </si>
  <si>
    <t xml:space="preserve">50, 1320/красный/асфальт, , </t>
  </si>
  <si>
    <t xml:space="preserve">44, 1023/черный/оранжевый, , </t>
  </si>
  <si>
    <t xml:space="preserve">50, 1023/черный/оранжевый, , </t>
  </si>
  <si>
    <t xml:space="preserve">46, 1320/красный/асфальт, , </t>
  </si>
  <si>
    <t xml:space="preserve">46, 1023/черный/оранжевый, , </t>
  </si>
  <si>
    <t xml:space="preserve">48, 1320/красный/асфальт, , </t>
  </si>
  <si>
    <t xml:space="preserve">48, 1023/черный/оранжевый, , </t>
  </si>
  <si>
    <t xml:space="preserve">44, 1320/красный/асфальт, , </t>
  </si>
  <si>
    <t xml:space="preserve">42, 1320/красный/асфальт, , </t>
  </si>
  <si>
    <t xml:space="preserve">42, 1023/черный/оранжевый, , </t>
  </si>
  <si>
    <t>Жилет Techno Vest WS M</t>
  </si>
  <si>
    <t>00000018761</t>
  </si>
  <si>
    <t xml:space="preserve">50, 7010/св.серый/черный, , </t>
  </si>
  <si>
    <t xml:space="preserve">54, 7010/св.серый/черный, , </t>
  </si>
  <si>
    <t xml:space="preserve">54, 9210/синий/черный, , </t>
  </si>
  <si>
    <t xml:space="preserve">56, 7010/св.серый/черный, , </t>
  </si>
  <si>
    <t xml:space="preserve">46, 7010/св.серый/черный, , </t>
  </si>
  <si>
    <t xml:space="preserve">50, 9210/синий/черный, , </t>
  </si>
  <si>
    <t xml:space="preserve">48, 7010/св.серый/черный, , </t>
  </si>
  <si>
    <t xml:space="preserve">52, 7010/св.серый/черный, , </t>
  </si>
  <si>
    <t xml:space="preserve">56, 9210/синий/черный, , </t>
  </si>
  <si>
    <t>Жилет Techno Vest WS W</t>
  </si>
  <si>
    <t>00000018762</t>
  </si>
  <si>
    <t xml:space="preserve">46, 9210/синий/черный, , </t>
  </si>
  <si>
    <t xml:space="preserve">48, 9210/синий/черный, , </t>
  </si>
  <si>
    <t>Жилет VestLoft</t>
  </si>
  <si>
    <t>00000023268</t>
  </si>
  <si>
    <t xml:space="preserve">52, 1023/черный/оранжевый, , </t>
  </si>
  <si>
    <t xml:space="preserve">56, 1320/красный/асфальт, , </t>
  </si>
  <si>
    <t xml:space="preserve">56, 1023/черный/оранжевый, , </t>
  </si>
  <si>
    <t xml:space="preserve">54, 1320/красный/асфальт, , </t>
  </si>
  <si>
    <t xml:space="preserve">48, 8110/океан/черный, , </t>
  </si>
  <si>
    <t xml:space="preserve">46, 8110/океан/черный, , </t>
  </si>
  <si>
    <t xml:space="preserve">50, 8110/океан/черный, , </t>
  </si>
  <si>
    <t xml:space="preserve">52, 8110/океан/черный, , </t>
  </si>
  <si>
    <t xml:space="preserve">54, 1023/черный/оранжевый, , </t>
  </si>
  <si>
    <t xml:space="preserve">56, 8110/океан/черный, , </t>
  </si>
  <si>
    <t xml:space="preserve">54, 8110/океан/черный, , </t>
  </si>
  <si>
    <t>Жилет Wild Vest</t>
  </si>
  <si>
    <t>00000010369</t>
  </si>
  <si>
    <t xml:space="preserve">60, 7010/св.серый/черный, , </t>
  </si>
  <si>
    <t xml:space="preserve">58, 7010/св.серый/черный, , </t>
  </si>
  <si>
    <t xml:space="preserve">60, 1210/т.красный/черный, , </t>
  </si>
  <si>
    <t xml:space="preserve">42, 2010/асфальт/черный, , </t>
  </si>
  <si>
    <t xml:space="preserve">60, 2010/асфальт/черный, , </t>
  </si>
  <si>
    <t xml:space="preserve">60, 9410/фиолетовый/черный, , </t>
  </si>
  <si>
    <t xml:space="preserve">58, 2010/асфальт/черный, , </t>
  </si>
  <si>
    <t xml:space="preserve">58, 1210/т.красный/черный, , </t>
  </si>
  <si>
    <t xml:space="preserve">58, 9410/фиолетовый/черный, , </t>
  </si>
  <si>
    <t xml:space="preserve">52, 9410/фиолетовый/черный, , </t>
  </si>
  <si>
    <t xml:space="preserve">44, 2010/асфальт/черный, , </t>
  </si>
  <si>
    <t xml:space="preserve">44, 7010/св.серый/черный, , </t>
  </si>
  <si>
    <t xml:space="preserve">42, 9410/фиолетовый/черный, , </t>
  </si>
  <si>
    <t xml:space="preserve">44, 1210/т.красный/черный, , </t>
  </si>
  <si>
    <t xml:space="preserve">42, 1210/т.красный/черный, , </t>
  </si>
  <si>
    <t>Жилет Wind Vest</t>
  </si>
  <si>
    <t>00000010371</t>
  </si>
  <si>
    <t>00000010372</t>
  </si>
  <si>
    <t xml:space="preserve">44, F400/янтарь, , </t>
  </si>
  <si>
    <t xml:space="preserve">44, 4300/желтый, , </t>
  </si>
  <si>
    <t xml:space="preserve">46, 4700/гранит, , </t>
  </si>
  <si>
    <t xml:space="preserve">46, 1300/красный, , </t>
  </si>
  <si>
    <t xml:space="preserve">52, F400/янтарь, , </t>
  </si>
  <si>
    <t xml:space="preserve">56, 4700/гранит, , </t>
  </si>
  <si>
    <t xml:space="preserve">44, 4700/гранит, , </t>
  </si>
  <si>
    <t xml:space="preserve">48, F400/янтарь, , </t>
  </si>
  <si>
    <t xml:space="preserve">52, 1300/красный, , </t>
  </si>
  <si>
    <t xml:space="preserve">56, F400/янтарь, , </t>
  </si>
  <si>
    <t xml:space="preserve">56, 1300/красный, , </t>
  </si>
  <si>
    <t xml:space="preserve">54, F400/янтарь, , </t>
  </si>
  <si>
    <t xml:space="preserve">54, 4700/гранит, , </t>
  </si>
  <si>
    <t xml:space="preserve">54, 1300/красный, , </t>
  </si>
  <si>
    <t>Жилет Windy Corner</t>
  </si>
  <si>
    <t>00000010373</t>
  </si>
  <si>
    <t xml:space="preserve">44, 8200/синий, , </t>
  </si>
  <si>
    <t>Жилет Эдельвейс</t>
  </si>
  <si>
    <t>00000010375</t>
  </si>
  <si>
    <t>00000010376</t>
  </si>
  <si>
    <t xml:space="preserve">44, R100/коралл, , </t>
  </si>
  <si>
    <t xml:space="preserve">42, R100/коралл, , </t>
  </si>
  <si>
    <t xml:space="preserve">44, 8500/голубой, , </t>
  </si>
  <si>
    <t xml:space="preserve">46, 5300/травяной, , </t>
  </si>
  <si>
    <t xml:space="preserve">50, 8500/голубой, , </t>
  </si>
  <si>
    <t xml:space="preserve">50, R100/коралл, , </t>
  </si>
  <si>
    <t xml:space="preserve">48, 5300/травяной, , </t>
  </si>
  <si>
    <t xml:space="preserve">50, 5300/травяной, , </t>
  </si>
  <si>
    <t xml:space="preserve">42, 5300/травяной, , </t>
  </si>
  <si>
    <t xml:space="preserve">42, 8500/голубой, , </t>
  </si>
  <si>
    <t xml:space="preserve">46, 8500/голубой, , </t>
  </si>
  <si>
    <t xml:space="preserve">44, 5300/травяной, , </t>
  </si>
  <si>
    <t xml:space="preserve">48, 8500/голубой, , </t>
  </si>
  <si>
    <t>Жилет Полар</t>
  </si>
  <si>
    <t>00000015062</t>
  </si>
  <si>
    <t>Карабины</t>
  </si>
  <si>
    <t>Карабин альпинистский 8002 RF Alp screw</t>
  </si>
  <si>
    <t>00000014183</t>
  </si>
  <si>
    <t xml:space="preserve">, 2300/оранжевый, , </t>
  </si>
  <si>
    <t>Карабин альпинистский 8004 RF Climb bent</t>
  </si>
  <si>
    <t>00000014185</t>
  </si>
  <si>
    <t xml:space="preserve">, 2023/асфальт/оранжевый, , </t>
  </si>
  <si>
    <t>Карабин альпинистский 8005 RF Climb straight</t>
  </si>
  <si>
    <t>00000014186</t>
  </si>
  <si>
    <t>Коврики</t>
  </si>
  <si>
    <t>Коврик Comfort mat 20 mm SuperLight 157х51х2.0</t>
  </si>
  <si>
    <t>00000014195</t>
  </si>
  <si>
    <t>Коврик Comfort mat 25mm SuperLight Medium 158x51x2.5</t>
  </si>
  <si>
    <t>00000014197</t>
  </si>
  <si>
    <t xml:space="preserve">, 3029/т.серый/коричневый, , </t>
  </si>
  <si>
    <t>Коврик Comfort mat 25mm SuperLight Small 120x50x2.5</t>
  </si>
  <si>
    <t>00000014198</t>
  </si>
  <si>
    <t>Коврик Easy 190х60х0.75</t>
  </si>
  <si>
    <t>00000015174</t>
  </si>
  <si>
    <t xml:space="preserve">, 8500/голубой, , </t>
  </si>
  <si>
    <t xml:space="preserve">, 9100/т.синий, , </t>
  </si>
  <si>
    <t>Коврик EvazoteTibet 14L 190*60*1.4</t>
  </si>
  <si>
    <t>00000014203</t>
  </si>
  <si>
    <t>Коврик Performance mat Extreme 183x51x3.8</t>
  </si>
  <si>
    <t>00000014210</t>
  </si>
  <si>
    <t xml:space="preserve">, 2340/оранжевый/серый, , </t>
  </si>
  <si>
    <t>Коврик Performance mat Mini Light 122x51x2.5</t>
  </si>
  <si>
    <t>00000014212</t>
  </si>
  <si>
    <t>Комбинезон</t>
  </si>
  <si>
    <t>Комбинезон "сухой" DrySuit</t>
  </si>
  <si>
    <t>00000010386</t>
  </si>
  <si>
    <t>Комбинезон Extreme</t>
  </si>
  <si>
    <t>00000010387</t>
  </si>
  <si>
    <t xml:space="preserve">60, 1310/красный/черный, , </t>
  </si>
  <si>
    <t>Комбинезон TETIS</t>
  </si>
  <si>
    <t>00000010393</t>
  </si>
  <si>
    <t xml:space="preserve">58, 1013/черный/красный, , </t>
  </si>
  <si>
    <t>Полукомбинезон Racer Marine</t>
  </si>
  <si>
    <t>00000028361</t>
  </si>
  <si>
    <t xml:space="preserve">54, 8010/белый/черный, , </t>
  </si>
  <si>
    <t>Комбинезоны</t>
  </si>
  <si>
    <t>Комбинезон Snow angel</t>
  </si>
  <si>
    <t>00000009924</t>
  </si>
  <si>
    <t xml:space="preserve">74, 5500/салатный, , </t>
  </si>
  <si>
    <t xml:space="preserve">80, S200/снежный, , </t>
  </si>
  <si>
    <t xml:space="preserve">74, S200/снежный, , </t>
  </si>
  <si>
    <t xml:space="preserve">68, S200/снежный, , </t>
  </si>
  <si>
    <t>Костюм ветрозащитный</t>
  </si>
  <si>
    <t>Полукомбинезон</t>
  </si>
  <si>
    <t>00000010399</t>
  </si>
  <si>
    <t xml:space="preserve">52, 0000, ,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</si>
</sst>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1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10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justify"/>
    </xf>
    <xf numFmtId="165" fontId="6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49" fontId="0" fillId="0" borderId="7" xfId="0" applyNumberFormat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655"/>
  <sheetViews>
    <sheetView tabSelected="1" workbookViewId="0" topLeftCell="A1">
      <pane ySplit="9" topLeftCell="BM896" activePane="bottomLeft" state="frozen"/>
      <selection pane="topLeft" activeCell="A1" sqref="A1"/>
      <selection pane="bottomLeft" activeCell="A1" sqref="A1:J9"/>
    </sheetView>
  </sheetViews>
  <sheetFormatPr defaultColWidth="9.00390625" defaultRowHeight="12.75"/>
  <cols>
    <col min="1" max="1" width="21.375" style="0" customWidth="1"/>
    <col min="2" max="2" width="11.875" style="0" customWidth="1"/>
    <col min="3" max="3" width="17.00390625" style="0" customWidth="1"/>
    <col min="4" max="5" width="7.00390625" style="15" customWidth="1"/>
    <col min="6" max="6" width="16.125" style="29" customWidth="1"/>
    <col min="7" max="7" width="17.25390625" style="16" customWidth="1"/>
    <col min="8" max="8" width="13.25390625" style="29" customWidth="1"/>
    <col min="9" max="9" width="15.25390625" style="29" customWidth="1"/>
    <col min="10" max="10" width="15.375" style="29" customWidth="1"/>
    <col min="11" max="11" width="3.625" style="16" bestFit="1" customWidth="1"/>
    <col min="12" max="12" width="3.875" style="16" customWidth="1"/>
    <col min="13" max="13" width="3.625" style="16" customWidth="1"/>
    <col min="14" max="14" width="3.75390625" style="16" customWidth="1"/>
    <col min="15" max="15" width="4.125" style="16" customWidth="1"/>
    <col min="16" max="16" width="6.25390625" style="16" customWidth="1"/>
    <col min="17" max="17" width="8.875" style="16" customWidth="1"/>
    <col min="18" max="18" width="6.625" style="16" customWidth="1"/>
    <col min="19" max="19" width="7.25390625" style="16" customWidth="1"/>
    <col min="20" max="20" width="4.125" style="16" customWidth="1"/>
    <col min="21" max="21" width="6.125" style="16" customWidth="1"/>
    <col min="22" max="22" width="6.875" style="0" customWidth="1"/>
    <col min="23" max="23" width="11.375" style="0" customWidth="1"/>
  </cols>
  <sheetData>
    <row r="1" spans="4:23" ht="12.75">
      <c r="D1"/>
      <c r="E1"/>
      <c r="F1" s="36"/>
      <c r="G1"/>
      <c r="H1" s="36"/>
      <c r="I1" s="36"/>
      <c r="K1"/>
      <c r="L1"/>
      <c r="M1"/>
      <c r="N1"/>
      <c r="O1"/>
      <c r="P1"/>
      <c r="Q1"/>
      <c r="R1"/>
      <c r="S1"/>
      <c r="T1"/>
      <c r="U1"/>
      <c r="W1" s="1"/>
    </row>
    <row r="2" spans="2:23" ht="15.75">
      <c r="B2" s="18" t="s">
        <v>83</v>
      </c>
      <c r="C2" s="18"/>
      <c r="D2"/>
      <c r="E2"/>
      <c r="F2" s="36" t="s">
        <v>4</v>
      </c>
      <c r="H2" s="41"/>
      <c r="I2" s="37"/>
      <c r="K2" s="2"/>
      <c r="L2" s="2"/>
      <c r="M2" s="2"/>
      <c r="N2" s="2"/>
      <c r="O2" s="2"/>
      <c r="P2" s="2"/>
      <c r="Q2" s="2"/>
      <c r="R2" s="2"/>
      <c r="S2" s="17"/>
      <c r="T2" s="2"/>
      <c r="U2" s="19"/>
      <c r="V2" s="20"/>
      <c r="W2" s="1"/>
    </row>
    <row r="3" spans="1:23" ht="19.5">
      <c r="A3" s="3"/>
      <c r="B3" s="21"/>
      <c r="C3" s="21"/>
      <c r="D3"/>
      <c r="E3"/>
      <c r="F3" s="36" t="s">
        <v>5</v>
      </c>
      <c r="G3"/>
      <c r="H3" s="42"/>
      <c r="I3" s="3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4"/>
    </row>
    <row r="4" spans="4:23" ht="15">
      <c r="D4"/>
      <c r="E4"/>
      <c r="F4" s="36" t="s">
        <v>6</v>
      </c>
      <c r="G4"/>
      <c r="H4" s="43"/>
      <c r="I4" s="3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5"/>
    </row>
    <row r="5" spans="4:23" ht="15.75" thickBot="1">
      <c r="D5"/>
      <c r="E5"/>
      <c r="F5" s="36" t="s">
        <v>7</v>
      </c>
      <c r="G5"/>
      <c r="H5" s="43"/>
      <c r="I5" s="3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5"/>
    </row>
    <row r="6" spans="1:21" ht="16.5" thickBot="1">
      <c r="A6" s="6" t="s">
        <v>71</v>
      </c>
      <c r="B6" s="28"/>
      <c r="C6" s="7"/>
      <c r="D6"/>
      <c r="E6"/>
      <c r="F6" s="36" t="s">
        <v>79</v>
      </c>
      <c r="G6" s="24">
        <v>39</v>
      </c>
      <c r="H6" s="30"/>
      <c r="I6" s="36" t="s">
        <v>84</v>
      </c>
      <c r="J6" s="24">
        <v>0</v>
      </c>
      <c r="K6" s="2"/>
      <c r="L6" s="2"/>
      <c r="M6" s="2"/>
      <c r="N6" s="2"/>
      <c r="O6" s="2"/>
      <c r="P6" s="2"/>
      <c r="S6" s="2"/>
      <c r="T6" s="2"/>
      <c r="U6" s="2"/>
    </row>
    <row r="7" spans="1:23" ht="16.5" thickBot="1">
      <c r="A7" s="8"/>
      <c r="B7" s="8"/>
      <c r="C7" s="8"/>
      <c r="D7" s="7"/>
      <c r="E7" s="7"/>
      <c r="F7" s="36"/>
      <c r="G7"/>
      <c r="H7" s="36"/>
      <c r="I7" s="36"/>
      <c r="J7" s="30"/>
      <c r="K7"/>
      <c r="L7"/>
      <c r="M7"/>
      <c r="N7"/>
      <c r="O7"/>
      <c r="P7"/>
      <c r="Q7"/>
      <c r="R7"/>
      <c r="S7"/>
      <c r="T7"/>
      <c r="U7"/>
      <c r="W7" s="5"/>
    </row>
    <row r="8" spans="1:21" ht="12.75">
      <c r="A8" s="50" t="s">
        <v>72</v>
      </c>
      <c r="B8" s="52" t="s">
        <v>77</v>
      </c>
      <c r="C8" s="54" t="s">
        <v>85</v>
      </c>
      <c r="D8" s="56" t="s">
        <v>86</v>
      </c>
      <c r="E8" s="57"/>
      <c r="F8" s="38" t="s">
        <v>73</v>
      </c>
      <c r="G8" s="9" t="s">
        <v>74</v>
      </c>
      <c r="H8" s="44" t="s">
        <v>73</v>
      </c>
      <c r="I8" s="38" t="s">
        <v>73</v>
      </c>
      <c r="J8" s="31" t="s">
        <v>75</v>
      </c>
      <c r="K8"/>
      <c r="L8"/>
      <c r="M8"/>
      <c r="N8"/>
      <c r="O8"/>
      <c r="P8"/>
      <c r="Q8"/>
      <c r="R8"/>
      <c r="S8"/>
      <c r="T8"/>
      <c r="U8"/>
    </row>
    <row r="9" spans="1:10" s="11" customFormat="1" ht="24.75" customHeight="1">
      <c r="A9" s="51"/>
      <c r="B9" s="53"/>
      <c r="C9" s="55"/>
      <c r="D9" s="25" t="s">
        <v>87</v>
      </c>
      <c r="E9" s="48" t="s">
        <v>88</v>
      </c>
      <c r="F9" s="39" t="s">
        <v>78</v>
      </c>
      <c r="G9" s="10" t="s">
        <v>76</v>
      </c>
      <c r="H9" s="45" t="s">
        <v>81</v>
      </c>
      <c r="I9" s="39" t="s">
        <v>82</v>
      </c>
      <c r="J9" s="32" t="s">
        <v>80</v>
      </c>
    </row>
    <row r="10" spans="1:10" s="11" customFormat="1" ht="12.75">
      <c r="A10" s="58" t="s">
        <v>89</v>
      </c>
      <c r="B10" s="59"/>
      <c r="C10" s="60"/>
      <c r="D10" s="27"/>
      <c r="E10" s="49"/>
      <c r="F10" s="40">
        <v>0</v>
      </c>
      <c r="G10" s="23"/>
      <c r="H10" s="46">
        <f>I10-I10/100*J6</f>
        <v>0</v>
      </c>
      <c r="I10" s="40">
        <f>F10/(1+G6/100)</f>
        <v>0</v>
      </c>
      <c r="J10" s="33">
        <f>I10*G10</f>
        <v>0</v>
      </c>
    </row>
    <row r="11" spans="1:10" s="11" customFormat="1" ht="12.75">
      <c r="A11" s="26" t="s">
        <v>90</v>
      </c>
      <c r="B11" s="26" t="s">
        <v>91</v>
      </c>
      <c r="C11" s="26" t="s">
        <v>92</v>
      </c>
      <c r="D11" s="27"/>
      <c r="E11" s="49">
        <v>73</v>
      </c>
      <c r="F11" s="40">
        <v>870</v>
      </c>
      <c r="G11" s="23"/>
      <c r="H11" s="46">
        <f>I11-I11/100*J6</f>
        <v>625.8992805755395</v>
      </c>
      <c r="I11" s="40">
        <f>F11/(1+G6/100)</f>
        <v>625.8992805755395</v>
      </c>
      <c r="J11" s="33">
        <f>I11*G11</f>
        <v>0</v>
      </c>
    </row>
    <row r="12" spans="1:10" s="11" customFormat="1" ht="12.75">
      <c r="A12" s="26" t="s">
        <v>90</v>
      </c>
      <c r="B12" s="26" t="s">
        <v>91</v>
      </c>
      <c r="C12" s="26" t="s">
        <v>93</v>
      </c>
      <c r="D12" s="27"/>
      <c r="E12" s="49">
        <v>8</v>
      </c>
      <c r="F12" s="40">
        <v>450</v>
      </c>
      <c r="G12" s="23"/>
      <c r="H12" s="46">
        <f>I12-I12/100*J6</f>
        <v>323.74100719424456</v>
      </c>
      <c r="I12" s="40">
        <f>F12/(1+G6/100)</f>
        <v>323.74100719424456</v>
      </c>
      <c r="J12" s="33">
        <f>I12*G12</f>
        <v>0</v>
      </c>
    </row>
    <row r="13" spans="1:10" s="11" customFormat="1" ht="12.75">
      <c r="A13" s="26" t="s">
        <v>90</v>
      </c>
      <c r="B13" s="26" t="s">
        <v>91</v>
      </c>
      <c r="C13" s="26" t="s">
        <v>94</v>
      </c>
      <c r="D13" s="27"/>
      <c r="E13" s="49">
        <v>104</v>
      </c>
      <c r="F13" s="40">
        <v>530</v>
      </c>
      <c r="G13" s="23"/>
      <c r="H13" s="46">
        <f>I13-I13/100*J6</f>
        <v>381.2949640287769</v>
      </c>
      <c r="I13" s="40">
        <f>F13/(1+G6/100)</f>
        <v>381.2949640287769</v>
      </c>
      <c r="J13" s="33">
        <f>I13*G13</f>
        <v>0</v>
      </c>
    </row>
    <row r="14" spans="1:10" s="11" customFormat="1" ht="12.75">
      <c r="A14" s="26" t="s">
        <v>95</v>
      </c>
      <c r="B14" s="26" t="s">
        <v>96</v>
      </c>
      <c r="C14" s="26" t="s">
        <v>97</v>
      </c>
      <c r="D14" s="27"/>
      <c r="E14" s="49">
        <v>205</v>
      </c>
      <c r="F14" s="40">
        <v>440</v>
      </c>
      <c r="G14" s="23"/>
      <c r="H14" s="46">
        <f>I14-I14/100*J6</f>
        <v>316.54676258992805</v>
      </c>
      <c r="I14" s="40">
        <f>F14/(1+G6/100)</f>
        <v>316.54676258992805</v>
      </c>
      <c r="J14" s="33">
        <f>I14*G14</f>
        <v>0</v>
      </c>
    </row>
    <row r="15" spans="1:10" s="11" customFormat="1" ht="12.75">
      <c r="A15" s="26" t="s">
        <v>98</v>
      </c>
      <c r="B15" s="26" t="s">
        <v>99</v>
      </c>
      <c r="C15" s="26" t="s">
        <v>100</v>
      </c>
      <c r="D15" s="27"/>
      <c r="E15" s="49">
        <v>109</v>
      </c>
      <c r="F15" s="40">
        <v>220</v>
      </c>
      <c r="G15" s="23"/>
      <c r="H15" s="46">
        <f>I15-I15/100*J6</f>
        <v>158.27338129496403</v>
      </c>
      <c r="I15" s="40">
        <f>F15/(1+G6/100)</f>
        <v>158.27338129496403</v>
      </c>
      <c r="J15" s="33">
        <f>I15*G15</f>
        <v>0</v>
      </c>
    </row>
    <row r="16" spans="1:10" s="11" customFormat="1" ht="12.75">
      <c r="A16" s="26" t="s">
        <v>101</v>
      </c>
      <c r="B16" s="26" t="s">
        <v>102</v>
      </c>
      <c r="C16" s="26" t="s">
        <v>103</v>
      </c>
      <c r="D16" s="27"/>
      <c r="E16" s="49">
        <v>6</v>
      </c>
      <c r="F16" s="40">
        <v>440</v>
      </c>
      <c r="G16" s="23"/>
      <c r="H16" s="46">
        <f>I16-I16/100*J6</f>
        <v>316.54676258992805</v>
      </c>
      <c r="I16" s="40">
        <f>F16/(1+G6/100)</f>
        <v>316.54676258992805</v>
      </c>
      <c r="J16" s="33">
        <f>I16*G16</f>
        <v>0</v>
      </c>
    </row>
    <row r="17" spans="1:10" s="11" customFormat="1" ht="12.75">
      <c r="A17" s="26" t="s">
        <v>104</v>
      </c>
      <c r="B17" s="26" t="s">
        <v>105</v>
      </c>
      <c r="C17" s="26" t="s">
        <v>97</v>
      </c>
      <c r="D17" s="27"/>
      <c r="E17" s="49">
        <v>7</v>
      </c>
      <c r="F17" s="40">
        <v>250</v>
      </c>
      <c r="G17" s="23"/>
      <c r="H17" s="46">
        <f>I17-I17/100*J6</f>
        <v>179.85611510791367</v>
      </c>
      <c r="I17" s="40">
        <f>F17/(1+G6/100)</f>
        <v>179.85611510791367</v>
      </c>
      <c r="J17" s="33">
        <f>I17*G17</f>
        <v>0</v>
      </c>
    </row>
    <row r="18" spans="1:10" s="11" customFormat="1" ht="12.75">
      <c r="A18" s="26" t="s">
        <v>106</v>
      </c>
      <c r="B18" s="26" t="s">
        <v>107</v>
      </c>
      <c r="C18" s="26" t="s">
        <v>108</v>
      </c>
      <c r="D18" s="27"/>
      <c r="E18" s="49">
        <v>4165</v>
      </c>
      <c r="F18" s="40">
        <v>75</v>
      </c>
      <c r="G18" s="23"/>
      <c r="H18" s="46">
        <f>I18-I18/100*J6</f>
        <v>53.956834532374096</v>
      </c>
      <c r="I18" s="40">
        <f>F18/(1+G6/100)</f>
        <v>53.956834532374096</v>
      </c>
      <c r="J18" s="33">
        <f>I18*G18</f>
        <v>0</v>
      </c>
    </row>
    <row r="19" spans="1:10" s="11" customFormat="1" ht="12.75">
      <c r="A19" s="26" t="s">
        <v>109</v>
      </c>
      <c r="B19" s="26" t="s">
        <v>110</v>
      </c>
      <c r="C19" s="26" t="s">
        <v>111</v>
      </c>
      <c r="D19" s="27"/>
      <c r="E19" s="49">
        <v>388</v>
      </c>
      <c r="F19" s="40">
        <v>420</v>
      </c>
      <c r="G19" s="23"/>
      <c r="H19" s="46">
        <f>I19-I19/100*J6</f>
        <v>302.1582733812949</v>
      </c>
      <c r="I19" s="40">
        <f>F19/(1+G6/100)</f>
        <v>302.1582733812949</v>
      </c>
      <c r="J19" s="33">
        <f>I19*G19</f>
        <v>0</v>
      </c>
    </row>
    <row r="20" spans="1:10" s="11" customFormat="1" ht="12.75">
      <c r="A20" s="26" t="s">
        <v>112</v>
      </c>
      <c r="B20" s="26" t="s">
        <v>113</v>
      </c>
      <c r="C20" s="26" t="s">
        <v>97</v>
      </c>
      <c r="D20" s="27"/>
      <c r="E20" s="49">
        <v>126333</v>
      </c>
      <c r="F20" s="40">
        <v>720</v>
      </c>
      <c r="G20" s="23"/>
      <c r="H20" s="46">
        <f>I20-I20/100*J6</f>
        <v>517.9856115107913</v>
      </c>
      <c r="I20" s="40">
        <f>F20/(1+G6/100)</f>
        <v>517.9856115107913</v>
      </c>
      <c r="J20" s="33">
        <f>I20*G20</f>
        <v>0</v>
      </c>
    </row>
    <row r="21" spans="1:10" s="11" customFormat="1" ht="12.75">
      <c r="A21" s="26" t="s">
        <v>114</v>
      </c>
      <c r="B21" s="26" t="s">
        <v>115</v>
      </c>
      <c r="C21" s="26" t="s">
        <v>97</v>
      </c>
      <c r="D21" s="27"/>
      <c r="E21" s="49">
        <v>481</v>
      </c>
      <c r="F21" s="40">
        <v>840</v>
      </c>
      <c r="G21" s="23"/>
      <c r="H21" s="46">
        <f>I21-I21/100*J6</f>
        <v>604.3165467625898</v>
      </c>
      <c r="I21" s="40">
        <f>F21/(1+G6/100)</f>
        <v>604.3165467625898</v>
      </c>
      <c r="J21" s="33">
        <f>I21*G21</f>
        <v>0</v>
      </c>
    </row>
    <row r="22" spans="1:10" s="11" customFormat="1" ht="12.75">
      <c r="A22" s="26" t="s">
        <v>116</v>
      </c>
      <c r="B22" s="26" t="s">
        <v>117</v>
      </c>
      <c r="C22" s="26" t="s">
        <v>118</v>
      </c>
      <c r="D22" s="27"/>
      <c r="E22" s="49">
        <v>200</v>
      </c>
      <c r="F22" s="40">
        <v>620</v>
      </c>
      <c r="G22" s="23"/>
      <c r="H22" s="46">
        <f>I22-I22/100*J6</f>
        <v>446.04316546762584</v>
      </c>
      <c r="I22" s="40">
        <f>F22/(1+G6/100)</f>
        <v>446.04316546762584</v>
      </c>
      <c r="J22" s="33">
        <f>I22*G22</f>
        <v>0</v>
      </c>
    </row>
    <row r="23" spans="1:10" s="11" customFormat="1" ht="12.75">
      <c r="A23" s="26" t="s">
        <v>119</v>
      </c>
      <c r="B23" s="26" t="s">
        <v>120</v>
      </c>
      <c r="C23" s="26" t="s">
        <v>121</v>
      </c>
      <c r="D23" s="27"/>
      <c r="E23" s="49">
        <v>5</v>
      </c>
      <c r="F23" s="40">
        <v>400</v>
      </c>
      <c r="G23" s="23"/>
      <c r="H23" s="46">
        <f>I23-I23/100*J6</f>
        <v>287.76978417266184</v>
      </c>
      <c r="I23" s="40">
        <f>F23/(1+G6/100)</f>
        <v>287.76978417266184</v>
      </c>
      <c r="J23" s="33">
        <f>I23*G23</f>
        <v>0</v>
      </c>
    </row>
    <row r="24" spans="1:10" s="11" customFormat="1" ht="12.75">
      <c r="A24" s="26" t="s">
        <v>122</v>
      </c>
      <c r="B24" s="26" t="s">
        <v>123</v>
      </c>
      <c r="C24" s="26" t="s">
        <v>124</v>
      </c>
      <c r="D24" s="27"/>
      <c r="E24" s="49">
        <v>140</v>
      </c>
      <c r="F24" s="40">
        <v>780</v>
      </c>
      <c r="G24" s="23"/>
      <c r="H24" s="46">
        <f>I24-I24/100*J6</f>
        <v>561.1510791366906</v>
      </c>
      <c r="I24" s="40">
        <f>F24/(1+G6/100)</f>
        <v>561.1510791366906</v>
      </c>
      <c r="J24" s="33">
        <f>I24*G24</f>
        <v>0</v>
      </c>
    </row>
    <row r="25" spans="1:10" s="11" customFormat="1" ht="12.75">
      <c r="A25" s="26" t="s">
        <v>125</v>
      </c>
      <c r="B25" s="26" t="s">
        <v>126</v>
      </c>
      <c r="C25" s="26" t="s">
        <v>124</v>
      </c>
      <c r="D25" s="27"/>
      <c r="E25" s="49">
        <v>1036</v>
      </c>
      <c r="F25" s="40">
        <v>170</v>
      </c>
      <c r="G25" s="23"/>
      <c r="H25" s="46">
        <f>I25-I25/100*J6</f>
        <v>122.30215827338128</v>
      </c>
      <c r="I25" s="40">
        <f>F25/(1+G6/100)</f>
        <v>122.30215827338128</v>
      </c>
      <c r="J25" s="33">
        <f>I25*G25</f>
        <v>0</v>
      </c>
    </row>
    <row r="26" spans="1:10" s="11" customFormat="1" ht="12.75">
      <c r="A26" s="26" t="s">
        <v>127</v>
      </c>
      <c r="B26" s="26" t="s">
        <v>128</v>
      </c>
      <c r="C26" s="26" t="s">
        <v>97</v>
      </c>
      <c r="D26" s="27"/>
      <c r="E26" s="49">
        <v>3</v>
      </c>
      <c r="F26" s="40">
        <v>60</v>
      </c>
      <c r="G26" s="23"/>
      <c r="H26" s="46">
        <f>I26-I26/100*J6</f>
        <v>43.165467625899275</v>
      </c>
      <c r="I26" s="40">
        <f>F26/(1+G6/100)</f>
        <v>43.165467625899275</v>
      </c>
      <c r="J26" s="33">
        <f>I26*G26</f>
        <v>0</v>
      </c>
    </row>
    <row r="27" spans="1:10" s="11" customFormat="1" ht="12.75">
      <c r="A27" s="26" t="s">
        <v>129</v>
      </c>
      <c r="B27" s="26" t="s">
        <v>130</v>
      </c>
      <c r="C27" s="26" t="s">
        <v>131</v>
      </c>
      <c r="D27" s="27"/>
      <c r="E27" s="49">
        <v>149</v>
      </c>
      <c r="F27" s="40">
        <v>130</v>
      </c>
      <c r="G27" s="23"/>
      <c r="H27" s="46">
        <f>I27-I27/100*J6</f>
        <v>93.5251798561151</v>
      </c>
      <c r="I27" s="40">
        <f>F27/(1+G6/100)</f>
        <v>93.5251798561151</v>
      </c>
      <c r="J27" s="33">
        <f>I27*G27</f>
        <v>0</v>
      </c>
    </row>
    <row r="28" spans="1:10" s="11" customFormat="1" ht="12.75">
      <c r="A28" s="26" t="s">
        <v>132</v>
      </c>
      <c r="B28" s="26" t="s">
        <v>133</v>
      </c>
      <c r="C28" s="26" t="s">
        <v>97</v>
      </c>
      <c r="D28" s="27"/>
      <c r="E28" s="49">
        <v>248</v>
      </c>
      <c r="F28" s="40">
        <v>670</v>
      </c>
      <c r="G28" s="23"/>
      <c r="H28" s="46">
        <f>I28-I28/100*J6</f>
        <v>482.0143884892086</v>
      </c>
      <c r="I28" s="40">
        <f>F28/(1+G6/100)</f>
        <v>482.0143884892086</v>
      </c>
      <c r="J28" s="33">
        <f>I28*G28</f>
        <v>0</v>
      </c>
    </row>
    <row r="29" spans="1:10" s="11" customFormat="1" ht="12.75">
      <c r="A29" s="26" t="s">
        <v>134</v>
      </c>
      <c r="B29" s="26" t="s">
        <v>135</v>
      </c>
      <c r="C29" s="26" t="s">
        <v>131</v>
      </c>
      <c r="D29" s="27"/>
      <c r="E29" s="49">
        <v>15</v>
      </c>
      <c r="F29" s="40">
        <v>130</v>
      </c>
      <c r="G29" s="23"/>
      <c r="H29" s="46">
        <f>I29-I29/100*J6</f>
        <v>93.5251798561151</v>
      </c>
      <c r="I29" s="40">
        <f>F29/(1+G6/100)</f>
        <v>93.5251798561151</v>
      </c>
      <c r="J29" s="33">
        <f>I29*G29</f>
        <v>0</v>
      </c>
    </row>
    <row r="30" spans="1:10" s="11" customFormat="1" ht="12.75">
      <c r="A30" s="26" t="s">
        <v>134</v>
      </c>
      <c r="B30" s="26" t="s">
        <v>135</v>
      </c>
      <c r="C30" s="26" t="s">
        <v>136</v>
      </c>
      <c r="D30" s="27"/>
      <c r="E30" s="49">
        <v>699</v>
      </c>
      <c r="F30" s="40">
        <v>130</v>
      </c>
      <c r="G30" s="23"/>
      <c r="H30" s="46">
        <f>I30-I30/100*J6</f>
        <v>93.5251798561151</v>
      </c>
      <c r="I30" s="40">
        <f>F30/(1+G6/100)</f>
        <v>93.5251798561151</v>
      </c>
      <c r="J30" s="33">
        <f>I30*G30</f>
        <v>0</v>
      </c>
    </row>
    <row r="31" spans="1:10" s="11" customFormat="1" ht="12.75">
      <c r="A31" s="26" t="s">
        <v>137</v>
      </c>
      <c r="B31" s="26" t="s">
        <v>138</v>
      </c>
      <c r="C31" s="26" t="s">
        <v>97</v>
      </c>
      <c r="D31" s="27"/>
      <c r="E31" s="49">
        <v>151</v>
      </c>
      <c r="F31" s="40">
        <v>1570</v>
      </c>
      <c r="G31" s="23"/>
      <c r="H31" s="46">
        <f>I31-I31/100*J6</f>
        <v>1129.4964028776978</v>
      </c>
      <c r="I31" s="40">
        <f>F31/(1+G6/100)</f>
        <v>1129.4964028776978</v>
      </c>
      <c r="J31" s="33">
        <f>I31*G31</f>
        <v>0</v>
      </c>
    </row>
    <row r="32" spans="1:10" s="11" customFormat="1" ht="12.75">
      <c r="A32" s="26" t="s">
        <v>139</v>
      </c>
      <c r="B32" s="26" t="s">
        <v>140</v>
      </c>
      <c r="C32" s="26" t="s">
        <v>141</v>
      </c>
      <c r="D32" s="27"/>
      <c r="E32" s="49">
        <v>127</v>
      </c>
      <c r="F32" s="40">
        <v>530</v>
      </c>
      <c r="G32" s="23"/>
      <c r="H32" s="46">
        <f>I32-I32/100*J6</f>
        <v>381.2949640287769</v>
      </c>
      <c r="I32" s="40">
        <f>F32/(1+G6/100)</f>
        <v>381.2949640287769</v>
      </c>
      <c r="J32" s="33">
        <f>I32*G32</f>
        <v>0</v>
      </c>
    </row>
    <row r="33" spans="1:10" s="11" customFormat="1" ht="12.75">
      <c r="A33" s="26" t="s">
        <v>142</v>
      </c>
      <c r="B33" s="26" t="s">
        <v>143</v>
      </c>
      <c r="C33" s="26" t="s">
        <v>141</v>
      </c>
      <c r="D33" s="27"/>
      <c r="E33" s="49">
        <v>93</v>
      </c>
      <c r="F33" s="40">
        <v>1380</v>
      </c>
      <c r="G33" s="23"/>
      <c r="H33" s="46">
        <f>I33-I33/100*J6</f>
        <v>992.8057553956834</v>
      </c>
      <c r="I33" s="40">
        <f>F33/(1+G6/100)</f>
        <v>992.8057553956834</v>
      </c>
      <c r="J33" s="33">
        <f>I33*G33</f>
        <v>0</v>
      </c>
    </row>
    <row r="34" spans="1:10" s="11" customFormat="1" ht="12.75">
      <c r="A34" s="26" t="s">
        <v>144</v>
      </c>
      <c r="B34" s="26" t="s">
        <v>145</v>
      </c>
      <c r="C34" s="26" t="s">
        <v>141</v>
      </c>
      <c r="D34" s="27"/>
      <c r="E34" s="49">
        <v>7</v>
      </c>
      <c r="F34" s="40">
        <v>1750</v>
      </c>
      <c r="G34" s="23"/>
      <c r="H34" s="46">
        <f>I34-I34/100*J6</f>
        <v>1258.9928057553955</v>
      </c>
      <c r="I34" s="40">
        <f>F34/(1+G6/100)</f>
        <v>1258.9928057553955</v>
      </c>
      <c r="J34" s="33">
        <f>I34*G34</f>
        <v>0</v>
      </c>
    </row>
    <row r="35" spans="1:10" s="11" customFormat="1" ht="12.75">
      <c r="A35" s="26" t="s">
        <v>146</v>
      </c>
      <c r="B35" s="26" t="s">
        <v>147</v>
      </c>
      <c r="C35" s="26" t="s">
        <v>141</v>
      </c>
      <c r="D35" s="27"/>
      <c r="E35" s="49">
        <v>74</v>
      </c>
      <c r="F35" s="40">
        <v>4190</v>
      </c>
      <c r="G35" s="23"/>
      <c r="H35" s="46">
        <f>I35-I35/100*J6</f>
        <v>3014.388489208633</v>
      </c>
      <c r="I35" s="40">
        <f>F35/(1+G6/100)</f>
        <v>3014.388489208633</v>
      </c>
      <c r="J35" s="33">
        <f>I35*G35</f>
        <v>0</v>
      </c>
    </row>
    <row r="36" spans="1:10" s="11" customFormat="1" ht="12.75">
      <c r="A36" s="58" t="s">
        <v>89</v>
      </c>
      <c r="B36" s="59"/>
      <c r="C36" s="60"/>
      <c r="D36" s="27"/>
      <c r="E36" s="49"/>
      <c r="F36" s="40">
        <v>0</v>
      </c>
      <c r="G36" s="23"/>
      <c r="H36" s="46">
        <f>I36-I36/100*J6</f>
        <v>0</v>
      </c>
      <c r="I36" s="40">
        <f>F36/(1+G6/100)</f>
        <v>0</v>
      </c>
      <c r="J36" s="33">
        <f>I36*G36</f>
        <v>0</v>
      </c>
    </row>
    <row r="37" spans="1:10" s="11" customFormat="1" ht="12.75">
      <c r="A37" s="26" t="s">
        <v>148</v>
      </c>
      <c r="B37" s="26" t="s">
        <v>149</v>
      </c>
      <c r="C37" s="26" t="s">
        <v>150</v>
      </c>
      <c r="D37" s="27"/>
      <c r="E37" s="49">
        <v>11</v>
      </c>
      <c r="F37" s="40">
        <v>1950</v>
      </c>
      <c r="G37" s="23"/>
      <c r="H37" s="46">
        <f>I37-I37/100*J6</f>
        <v>1402.8776978417266</v>
      </c>
      <c r="I37" s="40">
        <f>F37/(1+G6/100)</f>
        <v>1402.8776978417266</v>
      </c>
      <c r="J37" s="33">
        <f>I37*G37</f>
        <v>0</v>
      </c>
    </row>
    <row r="38" spans="1:10" s="11" customFormat="1" ht="12.75">
      <c r="A38" s="26" t="s">
        <v>148</v>
      </c>
      <c r="B38" s="26" t="s">
        <v>149</v>
      </c>
      <c r="C38" s="26" t="s">
        <v>151</v>
      </c>
      <c r="D38" s="27"/>
      <c r="E38" s="49">
        <v>5</v>
      </c>
      <c r="F38" s="40">
        <v>1950</v>
      </c>
      <c r="G38" s="23"/>
      <c r="H38" s="46">
        <f>I38-I38/100*J6</f>
        <v>1402.8776978417266</v>
      </c>
      <c r="I38" s="40">
        <f>F38/(1+G6/100)</f>
        <v>1402.8776978417266</v>
      </c>
      <c r="J38" s="33">
        <f>I38*G38</f>
        <v>0</v>
      </c>
    </row>
    <row r="39" spans="1:10" s="11" customFormat="1" ht="12.75">
      <c r="A39" s="26" t="s">
        <v>148</v>
      </c>
      <c r="B39" s="26" t="s">
        <v>149</v>
      </c>
      <c r="C39" s="26" t="s">
        <v>152</v>
      </c>
      <c r="D39" s="27"/>
      <c r="E39" s="49">
        <v>2</v>
      </c>
      <c r="F39" s="40">
        <v>1950</v>
      </c>
      <c r="G39" s="23"/>
      <c r="H39" s="46">
        <f>I39-I39/100*J6</f>
        <v>1402.8776978417266</v>
      </c>
      <c r="I39" s="40">
        <f>F39/(1+G6/100)</f>
        <v>1402.8776978417266</v>
      </c>
      <c r="J39" s="33">
        <f>I39*G39</f>
        <v>0</v>
      </c>
    </row>
    <row r="40" spans="1:10" s="11" customFormat="1" ht="12.75">
      <c r="A40" s="26" t="s">
        <v>148</v>
      </c>
      <c r="B40" s="26" t="s">
        <v>149</v>
      </c>
      <c r="C40" s="26" t="s">
        <v>153</v>
      </c>
      <c r="D40" s="27"/>
      <c r="E40" s="49">
        <v>5</v>
      </c>
      <c r="F40" s="40">
        <v>1950</v>
      </c>
      <c r="G40" s="23"/>
      <c r="H40" s="46">
        <f>I40-I40/100*J6</f>
        <v>1402.8776978417266</v>
      </c>
      <c r="I40" s="40">
        <f>F40/(1+G6/100)</f>
        <v>1402.8776978417266</v>
      </c>
      <c r="J40" s="33">
        <f>I40*G40</f>
        <v>0</v>
      </c>
    </row>
    <row r="41" spans="1:10" s="11" customFormat="1" ht="12.75">
      <c r="A41" s="26" t="s">
        <v>148</v>
      </c>
      <c r="B41" s="26" t="s">
        <v>149</v>
      </c>
      <c r="C41" s="26" t="s">
        <v>154</v>
      </c>
      <c r="D41" s="27"/>
      <c r="E41" s="49">
        <v>6</v>
      </c>
      <c r="F41" s="40">
        <v>1950</v>
      </c>
      <c r="G41" s="23"/>
      <c r="H41" s="46">
        <f>I41-I41/100*J6</f>
        <v>1402.8776978417266</v>
      </c>
      <c r="I41" s="40">
        <f>F41/(1+G6/100)</f>
        <v>1402.8776978417266</v>
      </c>
      <c r="J41" s="33">
        <f>I41*G41</f>
        <v>0</v>
      </c>
    </row>
    <row r="42" spans="1:10" s="11" customFormat="1" ht="12.75">
      <c r="A42" s="26" t="s">
        <v>148</v>
      </c>
      <c r="B42" s="26" t="s">
        <v>149</v>
      </c>
      <c r="C42" s="26" t="s">
        <v>155</v>
      </c>
      <c r="D42" s="27"/>
      <c r="E42" s="49">
        <v>6</v>
      </c>
      <c r="F42" s="40">
        <v>1950</v>
      </c>
      <c r="G42" s="23"/>
      <c r="H42" s="46">
        <f>I42-I42/100*J6</f>
        <v>1402.8776978417266</v>
      </c>
      <c r="I42" s="40">
        <f>F42/(1+G6/100)</f>
        <v>1402.8776978417266</v>
      </c>
      <c r="J42" s="33">
        <f>I42*G42</f>
        <v>0</v>
      </c>
    </row>
    <row r="43" spans="1:10" s="11" customFormat="1" ht="12.75">
      <c r="A43" s="26" t="s">
        <v>148</v>
      </c>
      <c r="B43" s="26" t="s">
        <v>149</v>
      </c>
      <c r="C43" s="26" t="s">
        <v>156</v>
      </c>
      <c r="D43" s="27"/>
      <c r="E43" s="49">
        <v>4</v>
      </c>
      <c r="F43" s="40">
        <v>1950</v>
      </c>
      <c r="G43" s="23"/>
      <c r="H43" s="46">
        <f>I43-I43/100*J6</f>
        <v>1402.8776978417266</v>
      </c>
      <c r="I43" s="40">
        <f>F43/(1+G6/100)</f>
        <v>1402.8776978417266</v>
      </c>
      <c r="J43" s="33">
        <f>I43*G43</f>
        <v>0</v>
      </c>
    </row>
    <row r="44" spans="1:10" s="11" customFormat="1" ht="12.75">
      <c r="A44" s="26" t="s">
        <v>148</v>
      </c>
      <c r="B44" s="26" t="s">
        <v>149</v>
      </c>
      <c r="C44" s="26" t="s">
        <v>157</v>
      </c>
      <c r="D44" s="27"/>
      <c r="E44" s="49">
        <v>27</v>
      </c>
      <c r="F44" s="40">
        <v>1950</v>
      </c>
      <c r="G44" s="23"/>
      <c r="H44" s="46">
        <f>I44-I44/100*J6</f>
        <v>1402.8776978417266</v>
      </c>
      <c r="I44" s="40">
        <f>F44/(1+G6/100)</f>
        <v>1402.8776978417266</v>
      </c>
      <c r="J44" s="33">
        <f>I44*G44</f>
        <v>0</v>
      </c>
    </row>
    <row r="45" spans="1:10" s="11" customFormat="1" ht="12.75">
      <c r="A45" s="26" t="s">
        <v>148</v>
      </c>
      <c r="B45" s="26" t="s">
        <v>149</v>
      </c>
      <c r="C45" s="26" t="s">
        <v>158</v>
      </c>
      <c r="D45" s="27"/>
      <c r="E45" s="49">
        <v>7</v>
      </c>
      <c r="F45" s="40">
        <v>1950</v>
      </c>
      <c r="G45" s="23"/>
      <c r="H45" s="46">
        <f>I45-I45/100*J6</f>
        <v>1402.8776978417266</v>
      </c>
      <c r="I45" s="40">
        <f>F45/(1+G6/100)</f>
        <v>1402.8776978417266</v>
      </c>
      <c r="J45" s="33">
        <f>I45*G45</f>
        <v>0</v>
      </c>
    </row>
    <row r="46" spans="1:10" s="11" customFormat="1" ht="12.75">
      <c r="A46" s="26" t="s">
        <v>148</v>
      </c>
      <c r="B46" s="26" t="s">
        <v>149</v>
      </c>
      <c r="C46" s="26" t="s">
        <v>159</v>
      </c>
      <c r="D46" s="27"/>
      <c r="E46" s="49">
        <v>11</v>
      </c>
      <c r="F46" s="40">
        <v>1950</v>
      </c>
      <c r="G46" s="23"/>
      <c r="H46" s="46">
        <f>I46-I46/100*J6</f>
        <v>1402.8776978417266</v>
      </c>
      <c r="I46" s="40">
        <f>F46/(1+G6/100)</f>
        <v>1402.8776978417266</v>
      </c>
      <c r="J46" s="33">
        <f>I46*G46</f>
        <v>0</v>
      </c>
    </row>
    <row r="47" spans="1:10" s="11" customFormat="1" ht="12.75">
      <c r="A47" s="26" t="s">
        <v>148</v>
      </c>
      <c r="B47" s="26" t="s">
        <v>149</v>
      </c>
      <c r="C47" s="26" t="s">
        <v>160</v>
      </c>
      <c r="D47" s="27"/>
      <c r="E47" s="49">
        <v>7</v>
      </c>
      <c r="F47" s="40">
        <v>1950</v>
      </c>
      <c r="G47" s="23"/>
      <c r="H47" s="46">
        <f>I47-I47/100*J6</f>
        <v>1402.8776978417266</v>
      </c>
      <c r="I47" s="40">
        <f>F47/(1+G6/100)</f>
        <v>1402.8776978417266</v>
      </c>
      <c r="J47" s="33">
        <f>I47*G47</f>
        <v>0</v>
      </c>
    </row>
    <row r="48" spans="1:10" s="11" customFormat="1" ht="12.75">
      <c r="A48" s="26" t="s">
        <v>148</v>
      </c>
      <c r="B48" s="26" t="s">
        <v>149</v>
      </c>
      <c r="C48" s="26" t="s">
        <v>161</v>
      </c>
      <c r="D48" s="27"/>
      <c r="E48" s="49">
        <v>2</v>
      </c>
      <c r="F48" s="40">
        <v>1950</v>
      </c>
      <c r="G48" s="23"/>
      <c r="H48" s="46">
        <f>I48-I48/100*J6</f>
        <v>1402.8776978417266</v>
      </c>
      <c r="I48" s="40">
        <f>F48/(1+G6/100)</f>
        <v>1402.8776978417266</v>
      </c>
      <c r="J48" s="33">
        <f>I48*G48</f>
        <v>0</v>
      </c>
    </row>
    <row r="49" spans="1:10" s="11" customFormat="1" ht="12.75">
      <c r="A49" s="26" t="s">
        <v>148</v>
      </c>
      <c r="B49" s="26" t="s">
        <v>149</v>
      </c>
      <c r="C49" s="26" t="s">
        <v>162</v>
      </c>
      <c r="D49" s="27"/>
      <c r="E49" s="49">
        <v>12</v>
      </c>
      <c r="F49" s="40">
        <v>1950</v>
      </c>
      <c r="G49" s="23"/>
      <c r="H49" s="46">
        <f>I49-I49/100*J6</f>
        <v>1402.8776978417266</v>
      </c>
      <c r="I49" s="40">
        <f>F49/(1+G6/100)</f>
        <v>1402.8776978417266</v>
      </c>
      <c r="J49" s="33">
        <f>I49*G49</f>
        <v>0</v>
      </c>
    </row>
    <row r="50" spans="1:10" s="11" customFormat="1" ht="12.75">
      <c r="A50" s="26" t="s">
        <v>148</v>
      </c>
      <c r="B50" s="26" t="s">
        <v>149</v>
      </c>
      <c r="C50" s="26" t="s">
        <v>163</v>
      </c>
      <c r="D50" s="27"/>
      <c r="E50" s="49">
        <v>19</v>
      </c>
      <c r="F50" s="40">
        <v>1950</v>
      </c>
      <c r="G50" s="23"/>
      <c r="H50" s="46">
        <f>I50-I50/100*J6</f>
        <v>1402.8776978417266</v>
      </c>
      <c r="I50" s="40">
        <f>F50/(1+G6/100)</f>
        <v>1402.8776978417266</v>
      </c>
      <c r="J50" s="33">
        <f>I50*G50</f>
        <v>0</v>
      </c>
    </row>
    <row r="51" spans="1:10" s="11" customFormat="1" ht="12.75">
      <c r="A51" s="26" t="s">
        <v>164</v>
      </c>
      <c r="B51" s="26" t="s">
        <v>165</v>
      </c>
      <c r="C51" s="26" t="s">
        <v>166</v>
      </c>
      <c r="D51" s="27"/>
      <c r="E51" s="49">
        <v>17</v>
      </c>
      <c r="F51" s="40">
        <v>1250</v>
      </c>
      <c r="G51" s="23"/>
      <c r="H51" s="46">
        <f>I51-I51/100*J6</f>
        <v>899.2805755395683</v>
      </c>
      <c r="I51" s="40">
        <f>F51/(1+G6/100)</f>
        <v>899.2805755395683</v>
      </c>
      <c r="J51" s="33">
        <f>I51*G51</f>
        <v>0</v>
      </c>
    </row>
    <row r="52" spans="1:10" s="11" customFormat="1" ht="12.75">
      <c r="A52" s="26" t="s">
        <v>164</v>
      </c>
      <c r="B52" s="26" t="s">
        <v>165</v>
      </c>
      <c r="C52" s="26" t="s">
        <v>167</v>
      </c>
      <c r="D52" s="27"/>
      <c r="E52" s="49">
        <v>18</v>
      </c>
      <c r="F52" s="40">
        <v>1250</v>
      </c>
      <c r="G52" s="23"/>
      <c r="H52" s="46">
        <f>I52-I52/100*J6</f>
        <v>899.2805755395683</v>
      </c>
      <c r="I52" s="40">
        <f>F52/(1+G6/100)</f>
        <v>899.2805755395683</v>
      </c>
      <c r="J52" s="33">
        <f>I52*G52</f>
        <v>0</v>
      </c>
    </row>
    <row r="53" spans="1:10" s="11" customFormat="1" ht="12.75">
      <c r="A53" s="26" t="s">
        <v>164</v>
      </c>
      <c r="B53" s="26" t="s">
        <v>165</v>
      </c>
      <c r="C53" s="26" t="s">
        <v>118</v>
      </c>
      <c r="D53" s="27"/>
      <c r="E53" s="49">
        <v>1</v>
      </c>
      <c r="F53" s="40">
        <v>1250</v>
      </c>
      <c r="G53" s="23"/>
      <c r="H53" s="46">
        <f>I53-I53/100*J6</f>
        <v>899.2805755395683</v>
      </c>
      <c r="I53" s="40">
        <f>F53/(1+G6/100)</f>
        <v>899.2805755395683</v>
      </c>
      <c r="J53" s="33">
        <f>I53*G53</f>
        <v>0</v>
      </c>
    </row>
    <row r="54" spans="1:10" s="11" customFormat="1" ht="12.75">
      <c r="A54" s="26" t="s">
        <v>164</v>
      </c>
      <c r="B54" s="26" t="s">
        <v>165</v>
      </c>
      <c r="C54" s="26" t="s">
        <v>168</v>
      </c>
      <c r="D54" s="27"/>
      <c r="E54" s="49">
        <v>218</v>
      </c>
      <c r="F54" s="40">
        <v>1250</v>
      </c>
      <c r="G54" s="23"/>
      <c r="H54" s="46">
        <f>I54-I54/100*J6</f>
        <v>899.2805755395683</v>
      </c>
      <c r="I54" s="40">
        <f>F54/(1+G6/100)</f>
        <v>899.2805755395683</v>
      </c>
      <c r="J54" s="33">
        <f>I54*G54</f>
        <v>0</v>
      </c>
    </row>
    <row r="55" spans="1:10" s="11" customFormat="1" ht="12.75">
      <c r="A55" s="26" t="s">
        <v>164</v>
      </c>
      <c r="B55" s="26" t="s">
        <v>165</v>
      </c>
      <c r="C55" s="26" t="s">
        <v>169</v>
      </c>
      <c r="D55" s="27"/>
      <c r="E55" s="49">
        <v>3</v>
      </c>
      <c r="F55" s="40">
        <v>1250</v>
      </c>
      <c r="G55" s="23"/>
      <c r="H55" s="46">
        <f>I55-I55/100*J6</f>
        <v>899.2805755395683</v>
      </c>
      <c r="I55" s="40">
        <f>F55/(1+G6/100)</f>
        <v>899.2805755395683</v>
      </c>
      <c r="J55" s="33">
        <f>I55*G55</f>
        <v>0</v>
      </c>
    </row>
    <row r="56" spans="1:10" s="11" customFormat="1" ht="12.75">
      <c r="A56" s="26" t="s">
        <v>164</v>
      </c>
      <c r="B56" s="26" t="s">
        <v>165</v>
      </c>
      <c r="C56" s="26" t="s">
        <v>170</v>
      </c>
      <c r="D56" s="27"/>
      <c r="E56" s="49">
        <v>29</v>
      </c>
      <c r="F56" s="40">
        <v>1250</v>
      </c>
      <c r="G56" s="23"/>
      <c r="H56" s="46">
        <f>I56-I56/100*J6</f>
        <v>899.2805755395683</v>
      </c>
      <c r="I56" s="40">
        <f>F56/(1+G6/100)</f>
        <v>899.2805755395683</v>
      </c>
      <c r="J56" s="33">
        <f>I56*G56</f>
        <v>0</v>
      </c>
    </row>
    <row r="57" spans="1:10" s="11" customFormat="1" ht="12.75">
      <c r="A57" s="26" t="s">
        <v>171</v>
      </c>
      <c r="B57" s="26" t="s">
        <v>172</v>
      </c>
      <c r="C57" s="26" t="s">
        <v>169</v>
      </c>
      <c r="D57" s="27"/>
      <c r="E57" s="49">
        <v>3</v>
      </c>
      <c r="F57" s="40">
        <v>2500</v>
      </c>
      <c r="G57" s="23"/>
      <c r="H57" s="46">
        <f>I57-I57/100*J6</f>
        <v>1798.5611510791366</v>
      </c>
      <c r="I57" s="40">
        <f>F57/(1+G6/100)</f>
        <v>1798.5611510791366</v>
      </c>
      <c r="J57" s="33">
        <f>I57*G57</f>
        <v>0</v>
      </c>
    </row>
    <row r="58" spans="1:10" s="11" customFormat="1" ht="12.75">
      <c r="A58" s="26" t="s">
        <v>171</v>
      </c>
      <c r="B58" s="26" t="s">
        <v>172</v>
      </c>
      <c r="C58" s="26" t="s">
        <v>173</v>
      </c>
      <c r="D58" s="27"/>
      <c r="E58" s="49">
        <v>3</v>
      </c>
      <c r="F58" s="40">
        <v>2500</v>
      </c>
      <c r="G58" s="23"/>
      <c r="H58" s="46">
        <f>I58-I58/100*J6</f>
        <v>1798.5611510791366</v>
      </c>
      <c r="I58" s="40">
        <f>F58/(1+G6/100)</f>
        <v>1798.5611510791366</v>
      </c>
      <c r="J58" s="33">
        <f>I58*G58</f>
        <v>0</v>
      </c>
    </row>
    <row r="59" spans="1:10" s="11" customFormat="1" ht="12.75">
      <c r="A59" s="26" t="s">
        <v>174</v>
      </c>
      <c r="B59" s="26" t="s">
        <v>175</v>
      </c>
      <c r="C59" s="26" t="s">
        <v>176</v>
      </c>
      <c r="D59" s="27"/>
      <c r="E59" s="49">
        <v>1</v>
      </c>
      <c r="F59" s="40">
        <v>1800</v>
      </c>
      <c r="G59" s="23"/>
      <c r="H59" s="46">
        <f>I59-I59/100*J6</f>
        <v>1294.9640287769782</v>
      </c>
      <c r="I59" s="40">
        <f>F59/(1+G6/100)</f>
        <v>1294.9640287769782</v>
      </c>
      <c r="J59" s="33">
        <f>I59*G59</f>
        <v>0</v>
      </c>
    </row>
    <row r="60" spans="1:10" s="11" customFormat="1" ht="12.75">
      <c r="A60" s="26" t="s">
        <v>174</v>
      </c>
      <c r="B60" s="26" t="s">
        <v>175</v>
      </c>
      <c r="C60" s="26" t="s">
        <v>157</v>
      </c>
      <c r="D60" s="27"/>
      <c r="E60" s="49">
        <v>10</v>
      </c>
      <c r="F60" s="40">
        <v>1800</v>
      </c>
      <c r="G60" s="23"/>
      <c r="H60" s="46">
        <f>I60-I60/100*J6</f>
        <v>1294.9640287769782</v>
      </c>
      <c r="I60" s="40">
        <f>F60/(1+G6/100)</f>
        <v>1294.9640287769782</v>
      </c>
      <c r="J60" s="33">
        <f>I60*G60</f>
        <v>0</v>
      </c>
    </row>
    <row r="61" spans="1:10" s="11" customFormat="1" ht="12.75">
      <c r="A61" s="26" t="s">
        <v>174</v>
      </c>
      <c r="B61" s="26" t="s">
        <v>175</v>
      </c>
      <c r="C61" s="26" t="s">
        <v>177</v>
      </c>
      <c r="D61" s="27"/>
      <c r="E61" s="49">
        <v>10</v>
      </c>
      <c r="F61" s="40">
        <v>1800</v>
      </c>
      <c r="G61" s="23"/>
      <c r="H61" s="46">
        <f>I61-I61/100*J6</f>
        <v>1294.9640287769782</v>
      </c>
      <c r="I61" s="40">
        <f>F61/(1+G6/100)</f>
        <v>1294.9640287769782</v>
      </c>
      <c r="J61" s="33">
        <f>I61*G61</f>
        <v>0</v>
      </c>
    </row>
    <row r="62" spans="1:10" s="11" customFormat="1" ht="12.75">
      <c r="A62" s="26" t="s">
        <v>174</v>
      </c>
      <c r="B62" s="26" t="s">
        <v>175</v>
      </c>
      <c r="C62" s="26" t="s">
        <v>178</v>
      </c>
      <c r="D62" s="27"/>
      <c r="E62" s="49">
        <v>17</v>
      </c>
      <c r="F62" s="40">
        <v>1800</v>
      </c>
      <c r="G62" s="23"/>
      <c r="H62" s="46">
        <f>I62-I62/100*J6</f>
        <v>1294.9640287769782</v>
      </c>
      <c r="I62" s="40">
        <f>F62/(1+G6/100)</f>
        <v>1294.9640287769782</v>
      </c>
      <c r="J62" s="33">
        <f>I62*G62</f>
        <v>0</v>
      </c>
    </row>
    <row r="63" spans="1:10" s="11" customFormat="1" ht="12.75">
      <c r="A63" s="26" t="s">
        <v>174</v>
      </c>
      <c r="B63" s="26" t="s">
        <v>175</v>
      </c>
      <c r="C63" s="26" t="s">
        <v>163</v>
      </c>
      <c r="D63" s="27"/>
      <c r="E63" s="49">
        <v>11</v>
      </c>
      <c r="F63" s="40">
        <v>1800</v>
      </c>
      <c r="G63" s="23"/>
      <c r="H63" s="46">
        <f>I63-I63/100*J6</f>
        <v>1294.9640287769782</v>
      </c>
      <c r="I63" s="40">
        <f>F63/(1+G6/100)</f>
        <v>1294.9640287769782</v>
      </c>
      <c r="J63" s="33">
        <f>I63*G63</f>
        <v>0</v>
      </c>
    </row>
    <row r="64" spans="1:10" s="11" customFormat="1" ht="12.75">
      <c r="A64" s="26" t="s">
        <v>174</v>
      </c>
      <c r="B64" s="26" t="s">
        <v>175</v>
      </c>
      <c r="C64" s="26" t="s">
        <v>166</v>
      </c>
      <c r="D64" s="27"/>
      <c r="E64" s="49">
        <v>25</v>
      </c>
      <c r="F64" s="40">
        <v>1800</v>
      </c>
      <c r="G64" s="23"/>
      <c r="H64" s="46">
        <f>I64-I64/100*J6</f>
        <v>1294.9640287769782</v>
      </c>
      <c r="I64" s="40">
        <f>F64/(1+G6/100)</f>
        <v>1294.9640287769782</v>
      </c>
      <c r="J64" s="33">
        <f>I64*G64</f>
        <v>0</v>
      </c>
    </row>
    <row r="65" spans="1:10" s="11" customFormat="1" ht="12.75">
      <c r="A65" s="26" t="s">
        <v>174</v>
      </c>
      <c r="B65" s="26" t="s">
        <v>175</v>
      </c>
      <c r="C65" s="26" t="s">
        <v>170</v>
      </c>
      <c r="D65" s="27"/>
      <c r="E65" s="49">
        <v>24</v>
      </c>
      <c r="F65" s="40">
        <v>1800</v>
      </c>
      <c r="G65" s="23"/>
      <c r="H65" s="46">
        <f>I65-I65/100*J6</f>
        <v>1294.9640287769782</v>
      </c>
      <c r="I65" s="40">
        <f>F65/(1+G6/100)</f>
        <v>1294.9640287769782</v>
      </c>
      <c r="J65" s="33">
        <f>I65*G65</f>
        <v>0</v>
      </c>
    </row>
    <row r="66" spans="1:10" s="11" customFormat="1" ht="12.75">
      <c r="A66" s="26" t="s">
        <v>174</v>
      </c>
      <c r="B66" s="26" t="s">
        <v>179</v>
      </c>
      <c r="C66" s="26" t="s">
        <v>180</v>
      </c>
      <c r="D66" s="27"/>
      <c r="E66" s="49">
        <v>18</v>
      </c>
      <c r="F66" s="40">
        <v>1800</v>
      </c>
      <c r="G66" s="23"/>
      <c r="H66" s="46">
        <f>I66-I66/100*J6</f>
        <v>1294.9640287769782</v>
      </c>
      <c r="I66" s="40">
        <f>F66/(1+G6/100)</f>
        <v>1294.9640287769782</v>
      </c>
      <c r="J66" s="33">
        <f>I66*G66</f>
        <v>0</v>
      </c>
    </row>
    <row r="67" spans="1:10" s="11" customFormat="1" ht="12.75">
      <c r="A67" s="26" t="s">
        <v>174</v>
      </c>
      <c r="B67" s="26" t="s">
        <v>179</v>
      </c>
      <c r="C67" s="26" t="s">
        <v>168</v>
      </c>
      <c r="D67" s="27"/>
      <c r="E67" s="49">
        <v>60</v>
      </c>
      <c r="F67" s="40">
        <v>1800</v>
      </c>
      <c r="G67" s="23"/>
      <c r="H67" s="46">
        <f>I67-I67/100*J6</f>
        <v>1294.9640287769782</v>
      </c>
      <c r="I67" s="40">
        <f>F67/(1+G6/100)</f>
        <v>1294.9640287769782</v>
      </c>
      <c r="J67" s="33">
        <f>I67*G67</f>
        <v>0</v>
      </c>
    </row>
    <row r="68" spans="1:10" s="11" customFormat="1" ht="12.75">
      <c r="A68" s="26" t="s">
        <v>174</v>
      </c>
      <c r="B68" s="26" t="s">
        <v>179</v>
      </c>
      <c r="C68" s="26" t="s">
        <v>118</v>
      </c>
      <c r="D68" s="27"/>
      <c r="E68" s="49">
        <v>94</v>
      </c>
      <c r="F68" s="40">
        <v>1800</v>
      </c>
      <c r="G68" s="23"/>
      <c r="H68" s="46">
        <f>I68-I68/100*J6</f>
        <v>1294.9640287769782</v>
      </c>
      <c r="I68" s="40">
        <f>F68/(1+G6/100)</f>
        <v>1294.9640287769782</v>
      </c>
      <c r="J68" s="33">
        <f>I68*G68</f>
        <v>0</v>
      </c>
    </row>
    <row r="69" spans="1:10" s="11" customFormat="1" ht="12.75">
      <c r="A69" s="26" t="s">
        <v>174</v>
      </c>
      <c r="B69" s="26" t="s">
        <v>179</v>
      </c>
      <c r="C69" s="26" t="s">
        <v>181</v>
      </c>
      <c r="D69" s="27"/>
      <c r="E69" s="49">
        <v>9</v>
      </c>
      <c r="F69" s="40">
        <v>1800</v>
      </c>
      <c r="G69" s="23"/>
      <c r="H69" s="46">
        <f>I69-I69/100*J6</f>
        <v>1294.9640287769782</v>
      </c>
      <c r="I69" s="40">
        <f>F69/(1+G6/100)</f>
        <v>1294.9640287769782</v>
      </c>
      <c r="J69" s="33">
        <f>I69*G69</f>
        <v>0</v>
      </c>
    </row>
    <row r="70" spans="1:10" s="11" customFormat="1" ht="12.75">
      <c r="A70" s="58" t="s">
        <v>89</v>
      </c>
      <c r="B70" s="59"/>
      <c r="C70" s="60"/>
      <c r="D70" s="27"/>
      <c r="E70" s="49"/>
      <c r="F70" s="40">
        <v>0</v>
      </c>
      <c r="G70" s="23"/>
      <c r="H70" s="46">
        <f>I70-I70/100*J6</f>
        <v>0</v>
      </c>
      <c r="I70" s="40">
        <f>F70/(1+G6/100)</f>
        <v>0</v>
      </c>
      <c r="J70" s="33">
        <f>I70*G70</f>
        <v>0</v>
      </c>
    </row>
    <row r="71" spans="1:10" s="11" customFormat="1" ht="12.75">
      <c r="A71" s="26" t="s">
        <v>182</v>
      </c>
      <c r="B71" s="26" t="s">
        <v>183</v>
      </c>
      <c r="C71" s="26" t="s">
        <v>184</v>
      </c>
      <c r="D71" s="27"/>
      <c r="E71" s="49">
        <v>7</v>
      </c>
      <c r="F71" s="40">
        <v>1190</v>
      </c>
      <c r="G71" s="23"/>
      <c r="H71" s="46">
        <f>I71-I71/100*J6</f>
        <v>856.115107913669</v>
      </c>
      <c r="I71" s="40">
        <f>F71/(1+G6/100)</f>
        <v>856.115107913669</v>
      </c>
      <c r="J71" s="33">
        <f>I71*G71</f>
        <v>0</v>
      </c>
    </row>
    <row r="72" spans="1:10" s="11" customFormat="1" ht="12.75">
      <c r="A72" s="26" t="s">
        <v>182</v>
      </c>
      <c r="B72" s="26" t="s">
        <v>183</v>
      </c>
      <c r="C72" s="26" t="s">
        <v>185</v>
      </c>
      <c r="D72" s="27"/>
      <c r="E72" s="49">
        <v>2</v>
      </c>
      <c r="F72" s="40">
        <v>1190</v>
      </c>
      <c r="G72" s="23"/>
      <c r="H72" s="46">
        <f>I72-I72/100*J6</f>
        <v>856.115107913669</v>
      </c>
      <c r="I72" s="40">
        <f>F72/(1+G6/100)</f>
        <v>856.115107913669</v>
      </c>
      <c r="J72" s="33">
        <f>I72*G72</f>
        <v>0</v>
      </c>
    </row>
    <row r="73" spans="1:10" s="11" customFormat="1" ht="12.75">
      <c r="A73" s="26" t="s">
        <v>182</v>
      </c>
      <c r="B73" s="26" t="s">
        <v>183</v>
      </c>
      <c r="C73" s="26" t="s">
        <v>186</v>
      </c>
      <c r="D73" s="27"/>
      <c r="E73" s="49">
        <v>9</v>
      </c>
      <c r="F73" s="40">
        <v>1190</v>
      </c>
      <c r="G73" s="23"/>
      <c r="H73" s="46">
        <f>I73-I73/100*J6</f>
        <v>856.115107913669</v>
      </c>
      <c r="I73" s="40">
        <f>F73/(1+G6/100)</f>
        <v>856.115107913669</v>
      </c>
      <c r="J73" s="33">
        <f>I73*G73</f>
        <v>0</v>
      </c>
    </row>
    <row r="74" spans="1:10" s="11" customFormat="1" ht="12.75">
      <c r="A74" s="26" t="s">
        <v>182</v>
      </c>
      <c r="B74" s="26" t="s">
        <v>183</v>
      </c>
      <c r="C74" s="26" t="s">
        <v>187</v>
      </c>
      <c r="D74" s="27"/>
      <c r="E74" s="49">
        <v>14</v>
      </c>
      <c r="F74" s="40">
        <v>1190</v>
      </c>
      <c r="G74" s="23"/>
      <c r="H74" s="46">
        <f>I74-I74/100*J6</f>
        <v>856.115107913669</v>
      </c>
      <c r="I74" s="40">
        <f>F74/(1+G6/100)</f>
        <v>856.115107913669</v>
      </c>
      <c r="J74" s="33">
        <f>I74*G74</f>
        <v>0</v>
      </c>
    </row>
    <row r="75" spans="1:10" s="11" customFormat="1" ht="12.75">
      <c r="A75" s="26" t="s">
        <v>182</v>
      </c>
      <c r="B75" s="26" t="s">
        <v>183</v>
      </c>
      <c r="C75" s="26" t="s">
        <v>188</v>
      </c>
      <c r="D75" s="27"/>
      <c r="E75" s="49">
        <v>11</v>
      </c>
      <c r="F75" s="40">
        <v>1190</v>
      </c>
      <c r="G75" s="23"/>
      <c r="H75" s="46">
        <f>I75-I75/100*J6</f>
        <v>856.115107913669</v>
      </c>
      <c r="I75" s="40">
        <f>F75/(1+G6/100)</f>
        <v>856.115107913669</v>
      </c>
      <c r="J75" s="33">
        <f>I75*G75</f>
        <v>0</v>
      </c>
    </row>
    <row r="76" spans="1:10" s="11" customFormat="1" ht="12.75">
      <c r="A76" s="26" t="s">
        <v>182</v>
      </c>
      <c r="B76" s="26" t="s">
        <v>183</v>
      </c>
      <c r="C76" s="26" t="s">
        <v>189</v>
      </c>
      <c r="D76" s="27"/>
      <c r="E76" s="49">
        <v>15</v>
      </c>
      <c r="F76" s="40">
        <v>1190</v>
      </c>
      <c r="G76" s="23"/>
      <c r="H76" s="46">
        <f>I76-I76/100*J6</f>
        <v>856.115107913669</v>
      </c>
      <c r="I76" s="40">
        <f>F76/(1+G6/100)</f>
        <v>856.115107913669</v>
      </c>
      <c r="J76" s="33">
        <f>I76*G76</f>
        <v>0</v>
      </c>
    </row>
    <row r="77" spans="1:10" s="11" customFormat="1" ht="12.75">
      <c r="A77" s="26" t="s">
        <v>182</v>
      </c>
      <c r="B77" s="26" t="s">
        <v>183</v>
      </c>
      <c r="C77" s="26" t="s">
        <v>190</v>
      </c>
      <c r="D77" s="27"/>
      <c r="E77" s="49">
        <v>21</v>
      </c>
      <c r="F77" s="40">
        <v>1190</v>
      </c>
      <c r="G77" s="23"/>
      <c r="H77" s="46">
        <f>I77-I77/100*J6</f>
        <v>856.115107913669</v>
      </c>
      <c r="I77" s="40">
        <f>F77/(1+G6/100)</f>
        <v>856.115107913669</v>
      </c>
      <c r="J77" s="33">
        <f>I77*G77</f>
        <v>0</v>
      </c>
    </row>
    <row r="78" spans="1:10" s="11" customFormat="1" ht="12.75">
      <c r="A78" s="26" t="s">
        <v>182</v>
      </c>
      <c r="B78" s="26" t="s">
        <v>183</v>
      </c>
      <c r="C78" s="26" t="s">
        <v>191</v>
      </c>
      <c r="D78" s="27"/>
      <c r="E78" s="49">
        <v>16</v>
      </c>
      <c r="F78" s="40">
        <v>1190</v>
      </c>
      <c r="G78" s="23"/>
      <c r="H78" s="46">
        <f>I78-I78/100*J6</f>
        <v>856.115107913669</v>
      </c>
      <c r="I78" s="40">
        <f>F78/(1+G6/100)</f>
        <v>856.115107913669</v>
      </c>
      <c r="J78" s="33">
        <f>I78*G78</f>
        <v>0</v>
      </c>
    </row>
    <row r="79" spans="1:10" s="11" customFormat="1" ht="12.75">
      <c r="A79" s="26" t="s">
        <v>182</v>
      </c>
      <c r="B79" s="26" t="s">
        <v>183</v>
      </c>
      <c r="C79" s="26" t="s">
        <v>192</v>
      </c>
      <c r="D79" s="27"/>
      <c r="E79" s="49">
        <v>19</v>
      </c>
      <c r="F79" s="40">
        <v>1190</v>
      </c>
      <c r="G79" s="23"/>
      <c r="H79" s="46">
        <f>I79-I79/100*J6</f>
        <v>856.115107913669</v>
      </c>
      <c r="I79" s="40">
        <f>F79/(1+G6/100)</f>
        <v>856.115107913669</v>
      </c>
      <c r="J79" s="33">
        <f>I79*G79</f>
        <v>0</v>
      </c>
    </row>
    <row r="80" spans="1:10" s="11" customFormat="1" ht="12.75">
      <c r="A80" s="58" t="s">
        <v>193</v>
      </c>
      <c r="B80" s="59"/>
      <c r="C80" s="60"/>
      <c r="D80" s="27"/>
      <c r="E80" s="49"/>
      <c r="F80" s="40">
        <v>0</v>
      </c>
      <c r="G80" s="23"/>
      <c r="H80" s="46">
        <f>I80-I80/100*J6</f>
        <v>0</v>
      </c>
      <c r="I80" s="40">
        <f>F80/(1+G6/100)</f>
        <v>0</v>
      </c>
      <c r="J80" s="33">
        <f>I80*G80</f>
        <v>0</v>
      </c>
    </row>
    <row r="81" spans="1:10" s="11" customFormat="1" ht="12.75">
      <c r="A81" s="26" t="s">
        <v>194</v>
      </c>
      <c r="B81" s="26" t="s">
        <v>195</v>
      </c>
      <c r="C81" s="26" t="s">
        <v>196</v>
      </c>
      <c r="D81" s="27"/>
      <c r="E81" s="49">
        <v>2</v>
      </c>
      <c r="F81" s="40">
        <v>440</v>
      </c>
      <c r="G81" s="23"/>
      <c r="H81" s="46">
        <f>I81-I81/100*J6</f>
        <v>316.54676258992805</v>
      </c>
      <c r="I81" s="40">
        <f>F81/(1+G6/100)</f>
        <v>316.54676258992805</v>
      </c>
      <c r="J81" s="33">
        <f>I81*G81</f>
        <v>0</v>
      </c>
    </row>
    <row r="82" spans="1:10" s="11" customFormat="1" ht="12.75">
      <c r="A82" s="26" t="s">
        <v>197</v>
      </c>
      <c r="B82" s="26" t="s">
        <v>198</v>
      </c>
      <c r="C82" s="26" t="s">
        <v>199</v>
      </c>
      <c r="D82" s="27"/>
      <c r="E82" s="49">
        <v>4</v>
      </c>
      <c r="F82" s="40">
        <v>440</v>
      </c>
      <c r="G82" s="23"/>
      <c r="H82" s="46">
        <f>I82-I82/100*J6</f>
        <v>316.54676258992805</v>
      </c>
      <c r="I82" s="40">
        <f>F82/(1+G6/100)</f>
        <v>316.54676258992805</v>
      </c>
      <c r="J82" s="33">
        <f>I82*G82</f>
        <v>0</v>
      </c>
    </row>
    <row r="83" spans="1:10" s="11" customFormat="1" ht="12.75">
      <c r="A83" s="26" t="s">
        <v>197</v>
      </c>
      <c r="B83" s="26" t="s">
        <v>198</v>
      </c>
      <c r="C83" s="26" t="s">
        <v>196</v>
      </c>
      <c r="D83" s="27"/>
      <c r="E83" s="49">
        <v>8</v>
      </c>
      <c r="F83" s="40">
        <v>440</v>
      </c>
      <c r="G83" s="23"/>
      <c r="H83" s="46">
        <f>I83-I83/100*J6</f>
        <v>316.54676258992805</v>
      </c>
      <c r="I83" s="40">
        <f>F83/(1+G6/100)</f>
        <v>316.54676258992805</v>
      </c>
      <c r="J83" s="33">
        <f>I83*G83</f>
        <v>0</v>
      </c>
    </row>
    <row r="84" spans="1:10" s="11" customFormat="1" ht="12.75">
      <c r="A84" s="26" t="s">
        <v>200</v>
      </c>
      <c r="B84" s="26" t="s">
        <v>201</v>
      </c>
      <c r="C84" s="26" t="s">
        <v>202</v>
      </c>
      <c r="D84" s="27"/>
      <c r="E84" s="49">
        <v>5</v>
      </c>
      <c r="F84" s="40">
        <v>440</v>
      </c>
      <c r="G84" s="23"/>
      <c r="H84" s="46">
        <f>I84-I84/100*J6</f>
        <v>316.54676258992805</v>
      </c>
      <c r="I84" s="40">
        <f>F84/(1+G6/100)</f>
        <v>316.54676258992805</v>
      </c>
      <c r="J84" s="33">
        <f>I84*G84</f>
        <v>0</v>
      </c>
    </row>
    <row r="85" spans="1:10" s="11" customFormat="1" ht="12.75">
      <c r="A85" s="26" t="s">
        <v>203</v>
      </c>
      <c r="B85" s="26" t="s">
        <v>204</v>
      </c>
      <c r="C85" s="26" t="s">
        <v>205</v>
      </c>
      <c r="D85" s="27"/>
      <c r="E85" s="49">
        <v>5</v>
      </c>
      <c r="F85" s="40">
        <v>440</v>
      </c>
      <c r="G85" s="23"/>
      <c r="H85" s="46">
        <f>I85-I85/100*J6</f>
        <v>316.54676258992805</v>
      </c>
      <c r="I85" s="40">
        <f>F85/(1+G6/100)</f>
        <v>316.54676258992805</v>
      </c>
      <c r="J85" s="33">
        <f>I85*G85</f>
        <v>0</v>
      </c>
    </row>
    <row r="86" spans="1:10" s="11" customFormat="1" ht="12.75">
      <c r="A86" s="26" t="s">
        <v>203</v>
      </c>
      <c r="B86" s="26" t="s">
        <v>204</v>
      </c>
      <c r="C86" s="26" t="s">
        <v>141</v>
      </c>
      <c r="D86" s="27"/>
      <c r="E86" s="49">
        <v>4</v>
      </c>
      <c r="F86" s="40">
        <v>440</v>
      </c>
      <c r="G86" s="23"/>
      <c r="H86" s="46">
        <f>I86-I86/100*J6</f>
        <v>316.54676258992805</v>
      </c>
      <c r="I86" s="40">
        <f>F86/(1+G6/100)</f>
        <v>316.54676258992805</v>
      </c>
      <c r="J86" s="33">
        <f>I86*G86</f>
        <v>0</v>
      </c>
    </row>
    <row r="87" spans="1:10" s="11" customFormat="1" ht="12.75">
      <c r="A87" s="26" t="s">
        <v>206</v>
      </c>
      <c r="B87" s="26" t="s">
        <v>207</v>
      </c>
      <c r="C87" s="26" t="s">
        <v>208</v>
      </c>
      <c r="D87" s="27"/>
      <c r="E87" s="49">
        <v>2</v>
      </c>
      <c r="F87" s="40">
        <v>0</v>
      </c>
      <c r="G87" s="23"/>
      <c r="H87" s="46">
        <f>I87-I87/100*J6</f>
        <v>0</v>
      </c>
      <c r="I87" s="40">
        <f>F87/(1+G6/100)</f>
        <v>0</v>
      </c>
      <c r="J87" s="33">
        <f>I87*G87</f>
        <v>0</v>
      </c>
    </row>
    <row r="88" spans="1:10" s="11" customFormat="1" ht="12.75">
      <c r="A88" s="58" t="s">
        <v>209</v>
      </c>
      <c r="B88" s="59"/>
      <c r="C88" s="60"/>
      <c r="D88" s="27"/>
      <c r="E88" s="49"/>
      <c r="F88" s="40">
        <v>0</v>
      </c>
      <c r="G88" s="23"/>
      <c r="H88" s="46">
        <f>I88-I88/100*J6</f>
        <v>0</v>
      </c>
      <c r="I88" s="40">
        <f>F88/(1+G6/100)</f>
        <v>0</v>
      </c>
      <c r="J88" s="33">
        <f>I88*G88</f>
        <v>0</v>
      </c>
    </row>
    <row r="89" spans="1:10" s="11" customFormat="1" ht="12.75">
      <c r="A89" s="26" t="s">
        <v>210</v>
      </c>
      <c r="B89" s="26" t="s">
        <v>211</v>
      </c>
      <c r="C89" s="26" t="s">
        <v>212</v>
      </c>
      <c r="D89" s="27"/>
      <c r="E89" s="49">
        <v>35</v>
      </c>
      <c r="F89" s="40" t="s">
        <v>213</v>
      </c>
      <c r="G89" s="23"/>
      <c r="H89" s="46" t="e">
        <f>I89-I89/100*J6</f>
        <v>#VALUE!</v>
      </c>
      <c r="I89" s="40" t="e">
        <f>F89/(1+G6/100)</f>
        <v>#VALUE!</v>
      </c>
      <c r="J89" s="33" t="e">
        <f>I89*G89</f>
        <v>#VALUE!</v>
      </c>
    </row>
    <row r="90" spans="1:10" s="11" customFormat="1" ht="12.75">
      <c r="A90" s="26" t="s">
        <v>210</v>
      </c>
      <c r="B90" s="26" t="s">
        <v>211</v>
      </c>
      <c r="C90" s="26" t="s">
        <v>214</v>
      </c>
      <c r="D90" s="27"/>
      <c r="E90" s="49">
        <v>20</v>
      </c>
      <c r="F90" s="40" t="s">
        <v>213</v>
      </c>
      <c r="G90" s="23"/>
      <c r="H90" s="46" t="e">
        <f>I90-I90/100*J6</f>
        <v>#VALUE!</v>
      </c>
      <c r="I90" s="40" t="e">
        <f>F90/(1+G6/100)</f>
        <v>#VALUE!</v>
      </c>
      <c r="J90" s="33" t="e">
        <f>I90*G90</f>
        <v>#VALUE!</v>
      </c>
    </row>
    <row r="91" spans="1:10" s="11" customFormat="1" ht="12.75">
      <c r="A91" s="26" t="s">
        <v>210</v>
      </c>
      <c r="B91" s="26" t="s">
        <v>211</v>
      </c>
      <c r="C91" s="26" t="s">
        <v>215</v>
      </c>
      <c r="D91" s="27"/>
      <c r="E91" s="49">
        <v>5</v>
      </c>
      <c r="F91" s="40" t="s">
        <v>213</v>
      </c>
      <c r="G91" s="23"/>
      <c r="H91" s="46" t="e">
        <f>I91-I91/100*J6</f>
        <v>#VALUE!</v>
      </c>
      <c r="I91" s="40" t="e">
        <f>F91/(1+G6/100)</f>
        <v>#VALUE!</v>
      </c>
      <c r="J91" s="33" t="e">
        <f>I91*G91</f>
        <v>#VALUE!</v>
      </c>
    </row>
    <row r="92" spans="1:10" s="11" customFormat="1" ht="12.75">
      <c r="A92" s="26" t="s">
        <v>210</v>
      </c>
      <c r="B92" s="26" t="s">
        <v>211</v>
      </c>
      <c r="C92" s="26" t="s">
        <v>216</v>
      </c>
      <c r="D92" s="27"/>
      <c r="E92" s="49">
        <v>85</v>
      </c>
      <c r="F92" s="40" t="s">
        <v>213</v>
      </c>
      <c r="G92" s="23"/>
      <c r="H92" s="46" t="e">
        <f>I92-I92/100*J6</f>
        <v>#VALUE!</v>
      </c>
      <c r="I92" s="40" t="e">
        <f>F92/(1+G6/100)</f>
        <v>#VALUE!</v>
      </c>
      <c r="J92" s="33" t="e">
        <f>I92*G92</f>
        <v>#VALUE!</v>
      </c>
    </row>
    <row r="93" spans="1:10" s="11" customFormat="1" ht="12.75">
      <c r="A93" s="26" t="s">
        <v>217</v>
      </c>
      <c r="B93" s="26" t="s">
        <v>218</v>
      </c>
      <c r="C93" s="26" t="s">
        <v>219</v>
      </c>
      <c r="D93" s="27"/>
      <c r="E93" s="49">
        <v>3</v>
      </c>
      <c r="F93" s="40" t="s">
        <v>220</v>
      </c>
      <c r="G93" s="23"/>
      <c r="H93" s="46" t="e">
        <f>I93-I93/100*J6</f>
        <v>#VALUE!</v>
      </c>
      <c r="I93" s="40" t="e">
        <f>F93/(1+G6/100)</f>
        <v>#VALUE!</v>
      </c>
      <c r="J93" s="33" t="e">
        <f>I93*G93</f>
        <v>#VALUE!</v>
      </c>
    </row>
    <row r="94" spans="1:10" s="11" customFormat="1" ht="12.75">
      <c r="A94" s="58" t="s">
        <v>221</v>
      </c>
      <c r="B94" s="59"/>
      <c r="C94" s="60"/>
      <c r="D94" s="27"/>
      <c r="E94" s="49"/>
      <c r="F94" s="40">
        <v>0</v>
      </c>
      <c r="G94" s="23"/>
      <c r="H94" s="46">
        <f>I94-I94/100*J6</f>
        <v>0</v>
      </c>
      <c r="I94" s="40">
        <f>F94/(1+G6/100)</f>
        <v>0</v>
      </c>
      <c r="J94" s="33">
        <f>I94*G94</f>
        <v>0</v>
      </c>
    </row>
    <row r="95" spans="1:10" s="11" customFormat="1" ht="12.75">
      <c r="A95" s="26" t="s">
        <v>222</v>
      </c>
      <c r="B95" s="26" t="s">
        <v>223</v>
      </c>
      <c r="C95" s="26" t="s">
        <v>224</v>
      </c>
      <c r="D95" s="27"/>
      <c r="E95" s="49">
        <v>0</v>
      </c>
      <c r="F95" s="40">
        <v>1540</v>
      </c>
      <c r="G95" s="23"/>
      <c r="H95" s="46">
        <f>I95-I95/100*J6</f>
        <v>1107.913669064748</v>
      </c>
      <c r="I95" s="40">
        <f>F95/(1+G6/100)</f>
        <v>1107.913669064748</v>
      </c>
      <c r="J95" s="33">
        <f>I95*G95</f>
        <v>0</v>
      </c>
    </row>
    <row r="96" spans="1:10" s="11" customFormat="1" ht="12.75">
      <c r="A96" s="26" t="s">
        <v>225</v>
      </c>
      <c r="B96" s="26" t="s">
        <v>226</v>
      </c>
      <c r="C96" s="26" t="s">
        <v>227</v>
      </c>
      <c r="D96" s="27"/>
      <c r="E96" s="49">
        <v>1</v>
      </c>
      <c r="F96" s="40">
        <v>2800</v>
      </c>
      <c r="G96" s="23"/>
      <c r="H96" s="46">
        <f>I96-I96/100*J6</f>
        <v>2014.388489208633</v>
      </c>
      <c r="I96" s="40">
        <f>F96/(1+G6/100)</f>
        <v>2014.388489208633</v>
      </c>
      <c r="J96" s="33">
        <f>I96*G96</f>
        <v>0</v>
      </c>
    </row>
    <row r="97" spans="1:10" s="11" customFormat="1" ht="12.75">
      <c r="A97" s="26" t="s">
        <v>225</v>
      </c>
      <c r="B97" s="26" t="s">
        <v>226</v>
      </c>
      <c r="C97" s="26" t="s">
        <v>228</v>
      </c>
      <c r="D97" s="27"/>
      <c r="E97" s="49">
        <v>1</v>
      </c>
      <c r="F97" s="40">
        <v>2800</v>
      </c>
      <c r="G97" s="23"/>
      <c r="H97" s="46">
        <f>I97-I97/100*J6</f>
        <v>2014.388489208633</v>
      </c>
      <c r="I97" s="40">
        <f>F97/(1+G6/100)</f>
        <v>2014.388489208633</v>
      </c>
      <c r="J97" s="33">
        <f>I97*G97</f>
        <v>0</v>
      </c>
    </row>
    <row r="98" spans="1:10" s="11" customFormat="1" ht="12.75">
      <c r="A98" s="26" t="s">
        <v>229</v>
      </c>
      <c r="B98" s="26" t="s">
        <v>230</v>
      </c>
      <c r="C98" s="26" t="s">
        <v>231</v>
      </c>
      <c r="D98" s="27"/>
      <c r="E98" s="49">
        <v>1</v>
      </c>
      <c r="F98" s="40">
        <v>1400</v>
      </c>
      <c r="G98" s="23"/>
      <c r="H98" s="46">
        <f>I98-I98/100*J6</f>
        <v>1007.1942446043165</v>
      </c>
      <c r="I98" s="40">
        <f>F98/(1+G6/100)</f>
        <v>1007.1942446043165</v>
      </c>
      <c r="J98" s="33">
        <f>I98*G98</f>
        <v>0</v>
      </c>
    </row>
    <row r="99" spans="1:10" s="11" customFormat="1" ht="12.75">
      <c r="A99" s="26" t="s">
        <v>229</v>
      </c>
      <c r="B99" s="26" t="s">
        <v>230</v>
      </c>
      <c r="C99" s="26" t="s">
        <v>232</v>
      </c>
      <c r="D99" s="27"/>
      <c r="E99" s="49">
        <v>1</v>
      </c>
      <c r="F99" s="40">
        <v>1400</v>
      </c>
      <c r="G99" s="23"/>
      <c r="H99" s="46">
        <f>I99-I99/100*J6</f>
        <v>1007.1942446043165</v>
      </c>
      <c r="I99" s="40">
        <f>F99/(1+G6/100)</f>
        <v>1007.1942446043165</v>
      </c>
      <c r="J99" s="33">
        <f>I99*G99</f>
        <v>0</v>
      </c>
    </row>
    <row r="100" spans="1:10" s="11" customFormat="1" ht="12.75">
      <c r="A100" s="26" t="s">
        <v>229</v>
      </c>
      <c r="B100" s="26" t="s">
        <v>230</v>
      </c>
      <c r="C100" s="26" t="s">
        <v>233</v>
      </c>
      <c r="D100" s="27"/>
      <c r="E100" s="49">
        <v>1</v>
      </c>
      <c r="F100" s="40">
        <v>1400</v>
      </c>
      <c r="G100" s="23"/>
      <c r="H100" s="46">
        <f>I100-I100/100*J6</f>
        <v>1007.1942446043165</v>
      </c>
      <c r="I100" s="40">
        <f>F100/(1+G6/100)</f>
        <v>1007.1942446043165</v>
      </c>
      <c r="J100" s="33">
        <f>I100*G100</f>
        <v>0</v>
      </c>
    </row>
    <row r="101" spans="1:10" s="11" customFormat="1" ht="12.75">
      <c r="A101" s="26" t="s">
        <v>234</v>
      </c>
      <c r="B101" s="26" t="s">
        <v>235</v>
      </c>
      <c r="C101" s="26" t="s">
        <v>236</v>
      </c>
      <c r="D101" s="27"/>
      <c r="E101" s="49">
        <v>1</v>
      </c>
      <c r="F101" s="40">
        <v>1300</v>
      </c>
      <c r="G101" s="23"/>
      <c r="H101" s="46">
        <f>I101-I101/100*J6</f>
        <v>935.251798561151</v>
      </c>
      <c r="I101" s="40">
        <f>F101/(1+G6/100)</f>
        <v>935.251798561151</v>
      </c>
      <c r="J101" s="33">
        <f>I101*G101</f>
        <v>0</v>
      </c>
    </row>
    <row r="102" spans="1:10" s="11" customFormat="1" ht="12.75">
      <c r="A102" s="26" t="s">
        <v>237</v>
      </c>
      <c r="B102" s="26" t="s">
        <v>238</v>
      </c>
      <c r="C102" s="26" t="s">
        <v>239</v>
      </c>
      <c r="D102" s="27"/>
      <c r="E102" s="49">
        <v>4</v>
      </c>
      <c r="F102" s="40">
        <v>3360</v>
      </c>
      <c r="G102" s="23"/>
      <c r="H102" s="46">
        <f>I102-I102/100*J6</f>
        <v>2417.2661870503593</v>
      </c>
      <c r="I102" s="40">
        <f>F102/(1+G6/100)</f>
        <v>2417.2661870503593</v>
      </c>
      <c r="J102" s="33">
        <f>I102*G102</f>
        <v>0</v>
      </c>
    </row>
    <row r="103" spans="1:10" s="11" customFormat="1" ht="12.75">
      <c r="A103" s="58" t="s">
        <v>240</v>
      </c>
      <c r="B103" s="59"/>
      <c r="C103" s="60"/>
      <c r="D103" s="27"/>
      <c r="E103" s="49"/>
      <c r="F103" s="40">
        <v>0</v>
      </c>
      <c r="G103" s="23"/>
      <c r="H103" s="46">
        <f>I103-I103/100*J6</f>
        <v>0</v>
      </c>
      <c r="I103" s="40">
        <f>F103/(1+G6/100)</f>
        <v>0</v>
      </c>
      <c r="J103" s="33">
        <f>I103*G103</f>
        <v>0</v>
      </c>
    </row>
    <row r="104" spans="1:10" s="11" customFormat="1" ht="12.75">
      <c r="A104" s="26" t="s">
        <v>241</v>
      </c>
      <c r="B104" s="26" t="s">
        <v>242</v>
      </c>
      <c r="C104" s="26" t="s">
        <v>243</v>
      </c>
      <c r="D104" s="27"/>
      <c r="E104" s="49">
        <v>1</v>
      </c>
      <c r="F104" s="40">
        <v>4600</v>
      </c>
      <c r="G104" s="23"/>
      <c r="H104" s="46">
        <f>I104-I104/100*J6</f>
        <v>3309.352517985611</v>
      </c>
      <c r="I104" s="40">
        <f>F104/(1+G6/100)</f>
        <v>3309.352517985611</v>
      </c>
      <c r="J104" s="33">
        <f>I104*G104</f>
        <v>0</v>
      </c>
    </row>
    <row r="105" spans="1:10" s="11" customFormat="1" ht="12.75">
      <c r="A105" s="26" t="s">
        <v>241</v>
      </c>
      <c r="B105" s="26" t="s">
        <v>242</v>
      </c>
      <c r="C105" s="26" t="s">
        <v>244</v>
      </c>
      <c r="D105" s="27"/>
      <c r="E105" s="49">
        <v>65</v>
      </c>
      <c r="F105" s="40">
        <v>4600</v>
      </c>
      <c r="G105" s="23"/>
      <c r="H105" s="46">
        <f>I105-I105/100*J6</f>
        <v>3309.352517985611</v>
      </c>
      <c r="I105" s="40">
        <f>F105/(1+G6/100)</f>
        <v>3309.352517985611</v>
      </c>
      <c r="J105" s="33">
        <f>I105*G105</f>
        <v>0</v>
      </c>
    </row>
    <row r="106" spans="1:10" s="11" customFormat="1" ht="12.75">
      <c r="A106" s="26" t="s">
        <v>241</v>
      </c>
      <c r="B106" s="26" t="s">
        <v>242</v>
      </c>
      <c r="C106" s="26" t="s">
        <v>245</v>
      </c>
      <c r="D106" s="27"/>
      <c r="E106" s="49">
        <v>39</v>
      </c>
      <c r="F106" s="40">
        <v>4600</v>
      </c>
      <c r="G106" s="23"/>
      <c r="H106" s="46">
        <f>I106-I106/100*J6</f>
        <v>3309.352517985611</v>
      </c>
      <c r="I106" s="40">
        <f>F106/(1+G6/100)</f>
        <v>3309.352517985611</v>
      </c>
      <c r="J106" s="33">
        <f>I106*G106</f>
        <v>0</v>
      </c>
    </row>
    <row r="107" spans="1:10" s="11" customFormat="1" ht="12.75">
      <c r="A107" s="26" t="s">
        <v>241</v>
      </c>
      <c r="B107" s="26" t="s">
        <v>242</v>
      </c>
      <c r="C107" s="26" t="s">
        <v>246</v>
      </c>
      <c r="D107" s="27"/>
      <c r="E107" s="49">
        <v>41</v>
      </c>
      <c r="F107" s="40">
        <v>4600</v>
      </c>
      <c r="G107" s="23"/>
      <c r="H107" s="46">
        <f>I107-I107/100*J6</f>
        <v>3309.352517985611</v>
      </c>
      <c r="I107" s="40">
        <f>F107/(1+G6/100)</f>
        <v>3309.352517985611</v>
      </c>
      <c r="J107" s="33">
        <f>I107*G107</f>
        <v>0</v>
      </c>
    </row>
    <row r="108" spans="1:10" s="11" customFormat="1" ht="12.75">
      <c r="A108" s="26" t="s">
        <v>241</v>
      </c>
      <c r="B108" s="26" t="s">
        <v>242</v>
      </c>
      <c r="C108" s="26" t="s">
        <v>247</v>
      </c>
      <c r="D108" s="27"/>
      <c r="E108" s="49">
        <v>46</v>
      </c>
      <c r="F108" s="40">
        <v>4600</v>
      </c>
      <c r="G108" s="23"/>
      <c r="H108" s="46">
        <f>I108-I108/100*J6</f>
        <v>3309.352517985611</v>
      </c>
      <c r="I108" s="40">
        <f>F108/(1+G6/100)</f>
        <v>3309.352517985611</v>
      </c>
      <c r="J108" s="33">
        <f>I108*G108</f>
        <v>0</v>
      </c>
    </row>
    <row r="109" spans="1:10" s="11" customFormat="1" ht="12.75">
      <c r="A109" s="26" t="s">
        <v>241</v>
      </c>
      <c r="B109" s="26" t="s">
        <v>242</v>
      </c>
      <c r="C109" s="26" t="s">
        <v>248</v>
      </c>
      <c r="D109" s="27"/>
      <c r="E109" s="49">
        <v>49</v>
      </c>
      <c r="F109" s="40">
        <v>4600</v>
      </c>
      <c r="G109" s="23"/>
      <c r="H109" s="46">
        <f>I109-I109/100*J6</f>
        <v>3309.352517985611</v>
      </c>
      <c r="I109" s="40">
        <f>F109/(1+G6/100)</f>
        <v>3309.352517985611</v>
      </c>
      <c r="J109" s="33">
        <f>I109*G109</f>
        <v>0</v>
      </c>
    </row>
    <row r="110" spans="1:10" s="11" customFormat="1" ht="12.75">
      <c r="A110" s="26" t="s">
        <v>241</v>
      </c>
      <c r="B110" s="26" t="s">
        <v>242</v>
      </c>
      <c r="C110" s="26" t="s">
        <v>249</v>
      </c>
      <c r="D110" s="27"/>
      <c r="E110" s="49">
        <v>78</v>
      </c>
      <c r="F110" s="40">
        <v>4600</v>
      </c>
      <c r="G110" s="23"/>
      <c r="H110" s="46">
        <f>I110-I110/100*J6</f>
        <v>3309.352517985611</v>
      </c>
      <c r="I110" s="40">
        <f>F110/(1+G6/100)</f>
        <v>3309.352517985611</v>
      </c>
      <c r="J110" s="33">
        <f>I110*G110</f>
        <v>0</v>
      </c>
    </row>
    <row r="111" spans="1:10" s="11" customFormat="1" ht="12.75">
      <c r="A111" s="26" t="s">
        <v>241</v>
      </c>
      <c r="B111" s="26" t="s">
        <v>242</v>
      </c>
      <c r="C111" s="26" t="s">
        <v>250</v>
      </c>
      <c r="D111" s="27"/>
      <c r="E111" s="49">
        <v>23</v>
      </c>
      <c r="F111" s="40">
        <v>4600</v>
      </c>
      <c r="G111" s="23"/>
      <c r="H111" s="46">
        <f>I111-I111/100*J6</f>
        <v>3309.352517985611</v>
      </c>
      <c r="I111" s="40">
        <f>F111/(1+G6/100)</f>
        <v>3309.352517985611</v>
      </c>
      <c r="J111" s="33">
        <f>I111*G111</f>
        <v>0</v>
      </c>
    </row>
    <row r="112" spans="1:10" s="11" customFormat="1" ht="12.75">
      <c r="A112" s="26" t="s">
        <v>241</v>
      </c>
      <c r="B112" s="26" t="s">
        <v>242</v>
      </c>
      <c r="C112" s="26" t="s">
        <v>251</v>
      </c>
      <c r="D112" s="27"/>
      <c r="E112" s="49">
        <v>53</v>
      </c>
      <c r="F112" s="40">
        <v>4600</v>
      </c>
      <c r="G112" s="23"/>
      <c r="H112" s="46">
        <f>I112-I112/100*J6</f>
        <v>3309.352517985611</v>
      </c>
      <c r="I112" s="40">
        <f>F112/(1+G6/100)</f>
        <v>3309.352517985611</v>
      </c>
      <c r="J112" s="33">
        <f>I112*G112</f>
        <v>0</v>
      </c>
    </row>
    <row r="113" spans="1:10" s="11" customFormat="1" ht="12.75">
      <c r="A113" s="26" t="s">
        <v>241</v>
      </c>
      <c r="B113" s="26" t="s">
        <v>242</v>
      </c>
      <c r="C113" s="26" t="s">
        <v>252</v>
      </c>
      <c r="D113" s="27"/>
      <c r="E113" s="49">
        <v>28</v>
      </c>
      <c r="F113" s="40">
        <v>4600</v>
      </c>
      <c r="G113" s="23"/>
      <c r="H113" s="46">
        <f>I113-I113/100*J6</f>
        <v>3309.352517985611</v>
      </c>
      <c r="I113" s="40">
        <f>F113/(1+G6/100)</f>
        <v>3309.352517985611</v>
      </c>
      <c r="J113" s="33">
        <f>I113*G113</f>
        <v>0</v>
      </c>
    </row>
    <row r="114" spans="1:10" s="11" customFormat="1" ht="12.75">
      <c r="A114" s="26" t="s">
        <v>241</v>
      </c>
      <c r="B114" s="26" t="s">
        <v>242</v>
      </c>
      <c r="C114" s="26" t="s">
        <v>253</v>
      </c>
      <c r="D114" s="27"/>
      <c r="E114" s="49">
        <v>32</v>
      </c>
      <c r="F114" s="40">
        <v>4600</v>
      </c>
      <c r="G114" s="23"/>
      <c r="H114" s="46">
        <f>I114-I114/100*J6</f>
        <v>3309.352517985611</v>
      </c>
      <c r="I114" s="40">
        <f>F114/(1+G6/100)</f>
        <v>3309.352517985611</v>
      </c>
      <c r="J114" s="33">
        <f>I114*G114</f>
        <v>0</v>
      </c>
    </row>
    <row r="115" spans="1:10" s="11" customFormat="1" ht="12.75">
      <c r="A115" s="26" t="s">
        <v>241</v>
      </c>
      <c r="B115" s="26" t="s">
        <v>242</v>
      </c>
      <c r="C115" s="26" t="s">
        <v>254</v>
      </c>
      <c r="D115" s="27"/>
      <c r="E115" s="49">
        <v>2</v>
      </c>
      <c r="F115" s="40">
        <v>4600</v>
      </c>
      <c r="G115" s="23"/>
      <c r="H115" s="46">
        <f>I115-I115/100*J6</f>
        <v>3309.352517985611</v>
      </c>
      <c r="I115" s="40">
        <f>F115/(1+G6/100)</f>
        <v>3309.352517985611</v>
      </c>
      <c r="J115" s="33">
        <f>I115*G115</f>
        <v>0</v>
      </c>
    </row>
    <row r="116" spans="1:10" s="11" customFormat="1" ht="12.75">
      <c r="A116" s="26" t="s">
        <v>241</v>
      </c>
      <c r="B116" s="26" t="s">
        <v>242</v>
      </c>
      <c r="C116" s="26" t="s">
        <v>255</v>
      </c>
      <c r="D116" s="27"/>
      <c r="E116" s="49">
        <v>2</v>
      </c>
      <c r="F116" s="40">
        <v>4600</v>
      </c>
      <c r="G116" s="23"/>
      <c r="H116" s="46">
        <f>I116-I116/100*J6</f>
        <v>3309.352517985611</v>
      </c>
      <c r="I116" s="40">
        <f>F116/(1+G6/100)</f>
        <v>3309.352517985611</v>
      </c>
      <c r="J116" s="33">
        <f>I116*G116</f>
        <v>0</v>
      </c>
    </row>
    <row r="117" spans="1:10" s="11" customFormat="1" ht="12.75">
      <c r="A117" s="26" t="s">
        <v>241</v>
      </c>
      <c r="B117" s="26" t="s">
        <v>242</v>
      </c>
      <c r="C117" s="26" t="s">
        <v>256</v>
      </c>
      <c r="D117" s="27"/>
      <c r="E117" s="49">
        <v>69</v>
      </c>
      <c r="F117" s="40">
        <v>4600</v>
      </c>
      <c r="G117" s="23"/>
      <c r="H117" s="46">
        <f>I117-I117/100*J6</f>
        <v>3309.352517985611</v>
      </c>
      <c r="I117" s="40">
        <f>F117/(1+G6/100)</f>
        <v>3309.352517985611</v>
      </c>
      <c r="J117" s="33">
        <f>I117*G117</f>
        <v>0</v>
      </c>
    </row>
    <row r="118" spans="1:10" s="11" customFormat="1" ht="12.75">
      <c r="A118" s="26" t="s">
        <v>241</v>
      </c>
      <c r="B118" s="26" t="s">
        <v>242</v>
      </c>
      <c r="C118" s="26" t="s">
        <v>257</v>
      </c>
      <c r="D118" s="27"/>
      <c r="E118" s="49">
        <v>35</v>
      </c>
      <c r="F118" s="40">
        <v>4600</v>
      </c>
      <c r="G118" s="23"/>
      <c r="H118" s="46">
        <f>I118-I118/100*J6</f>
        <v>3309.352517985611</v>
      </c>
      <c r="I118" s="40">
        <f>F118/(1+G6/100)</f>
        <v>3309.352517985611</v>
      </c>
      <c r="J118" s="33">
        <f>I118*G118</f>
        <v>0</v>
      </c>
    </row>
    <row r="119" spans="1:10" s="11" customFormat="1" ht="12.75">
      <c r="A119" s="26" t="s">
        <v>241</v>
      </c>
      <c r="B119" s="26" t="s">
        <v>242</v>
      </c>
      <c r="C119" s="26" t="s">
        <v>258</v>
      </c>
      <c r="D119" s="27"/>
      <c r="E119" s="49">
        <v>45</v>
      </c>
      <c r="F119" s="40">
        <v>4600</v>
      </c>
      <c r="G119" s="23"/>
      <c r="H119" s="46">
        <f>I119-I119/100*J6</f>
        <v>3309.352517985611</v>
      </c>
      <c r="I119" s="40">
        <f>F119/(1+G6/100)</f>
        <v>3309.352517985611</v>
      </c>
      <c r="J119" s="33">
        <f>I119*G119</f>
        <v>0</v>
      </c>
    </row>
    <row r="120" spans="1:10" s="11" customFormat="1" ht="12.75">
      <c r="A120" s="26" t="s">
        <v>241</v>
      </c>
      <c r="B120" s="26" t="s">
        <v>242</v>
      </c>
      <c r="C120" s="26" t="s">
        <v>259</v>
      </c>
      <c r="D120" s="27"/>
      <c r="E120" s="49">
        <v>1</v>
      </c>
      <c r="F120" s="40">
        <v>4600</v>
      </c>
      <c r="G120" s="23"/>
      <c r="H120" s="46">
        <f>I120-I120/100*J6</f>
        <v>3309.352517985611</v>
      </c>
      <c r="I120" s="40">
        <f>F120/(1+G6/100)</f>
        <v>3309.352517985611</v>
      </c>
      <c r="J120" s="33">
        <f>I120*G120</f>
        <v>0</v>
      </c>
    </row>
    <row r="121" spans="1:10" s="11" customFormat="1" ht="12.75">
      <c r="A121" s="26" t="s">
        <v>241</v>
      </c>
      <c r="B121" s="26" t="s">
        <v>242</v>
      </c>
      <c r="C121" s="26" t="s">
        <v>260</v>
      </c>
      <c r="D121" s="27"/>
      <c r="E121" s="49">
        <v>40</v>
      </c>
      <c r="F121" s="40">
        <v>4600</v>
      </c>
      <c r="G121" s="23"/>
      <c r="H121" s="46">
        <f>I121-I121/100*J6</f>
        <v>3309.352517985611</v>
      </c>
      <c r="I121" s="40">
        <f>F121/(1+G6/100)</f>
        <v>3309.352517985611</v>
      </c>
      <c r="J121" s="33">
        <f>I121*G121</f>
        <v>0</v>
      </c>
    </row>
    <row r="122" spans="1:10" s="11" customFormat="1" ht="12.75">
      <c r="A122" s="26" t="s">
        <v>241</v>
      </c>
      <c r="B122" s="26" t="s">
        <v>242</v>
      </c>
      <c r="C122" s="26" t="s">
        <v>261</v>
      </c>
      <c r="D122" s="27"/>
      <c r="E122" s="49">
        <v>55</v>
      </c>
      <c r="F122" s="40">
        <v>4600</v>
      </c>
      <c r="G122" s="23"/>
      <c r="H122" s="46">
        <f>I122-I122/100*J6</f>
        <v>3309.352517985611</v>
      </c>
      <c r="I122" s="40">
        <f>F122/(1+G6/100)</f>
        <v>3309.352517985611</v>
      </c>
      <c r="J122" s="33">
        <f>I122*G122</f>
        <v>0</v>
      </c>
    </row>
    <row r="123" spans="1:10" s="11" customFormat="1" ht="12.75">
      <c r="A123" s="26" t="s">
        <v>241</v>
      </c>
      <c r="B123" s="26" t="s">
        <v>242</v>
      </c>
      <c r="C123" s="26" t="s">
        <v>262</v>
      </c>
      <c r="D123" s="27"/>
      <c r="E123" s="49">
        <v>45</v>
      </c>
      <c r="F123" s="40">
        <v>4600</v>
      </c>
      <c r="G123" s="23"/>
      <c r="H123" s="46">
        <f>I123-I123/100*J6</f>
        <v>3309.352517985611</v>
      </c>
      <c r="I123" s="40">
        <f>F123/(1+G6/100)</f>
        <v>3309.352517985611</v>
      </c>
      <c r="J123" s="33">
        <f>I123*G123</f>
        <v>0</v>
      </c>
    </row>
    <row r="124" spans="1:10" s="11" customFormat="1" ht="12.75">
      <c r="A124" s="26" t="s">
        <v>263</v>
      </c>
      <c r="B124" s="26" t="s">
        <v>264</v>
      </c>
      <c r="C124" s="26" t="s">
        <v>262</v>
      </c>
      <c r="D124" s="27"/>
      <c r="E124" s="49">
        <v>23</v>
      </c>
      <c r="F124" s="40">
        <v>5000</v>
      </c>
      <c r="G124" s="23"/>
      <c r="H124" s="46">
        <f>I124-I124/100*J6</f>
        <v>3597.122302158273</v>
      </c>
      <c r="I124" s="40">
        <f>F124/(1+G6/100)</f>
        <v>3597.122302158273</v>
      </c>
      <c r="J124" s="33">
        <f>I124*G124</f>
        <v>0</v>
      </c>
    </row>
    <row r="125" spans="1:10" s="11" customFormat="1" ht="12.75">
      <c r="A125" s="26" t="s">
        <v>263</v>
      </c>
      <c r="B125" s="26" t="s">
        <v>264</v>
      </c>
      <c r="C125" s="26" t="s">
        <v>251</v>
      </c>
      <c r="D125" s="27"/>
      <c r="E125" s="49">
        <v>23</v>
      </c>
      <c r="F125" s="40">
        <v>5000</v>
      </c>
      <c r="G125" s="23"/>
      <c r="H125" s="46">
        <f>I125-I125/100*J6</f>
        <v>3597.122302158273</v>
      </c>
      <c r="I125" s="40">
        <f>F125/(1+G6/100)</f>
        <v>3597.122302158273</v>
      </c>
      <c r="J125" s="33">
        <f>I125*G125</f>
        <v>0</v>
      </c>
    </row>
    <row r="126" spans="1:10" s="11" customFormat="1" ht="12.75">
      <c r="A126" s="26" t="s">
        <v>263</v>
      </c>
      <c r="B126" s="26" t="s">
        <v>264</v>
      </c>
      <c r="C126" s="26" t="s">
        <v>245</v>
      </c>
      <c r="D126" s="27"/>
      <c r="E126" s="49">
        <v>20</v>
      </c>
      <c r="F126" s="40">
        <v>5000</v>
      </c>
      <c r="G126" s="23"/>
      <c r="H126" s="46">
        <f>I126-I126/100*J6</f>
        <v>3597.122302158273</v>
      </c>
      <c r="I126" s="40">
        <f>F126/(1+G6/100)</f>
        <v>3597.122302158273</v>
      </c>
      <c r="J126" s="33">
        <f>I126*G126</f>
        <v>0</v>
      </c>
    </row>
    <row r="127" spans="1:10" s="11" customFormat="1" ht="12.75">
      <c r="A127" s="26" t="s">
        <v>263</v>
      </c>
      <c r="B127" s="26" t="s">
        <v>264</v>
      </c>
      <c r="C127" s="26" t="s">
        <v>265</v>
      </c>
      <c r="D127" s="27"/>
      <c r="E127" s="49">
        <v>18</v>
      </c>
      <c r="F127" s="40">
        <v>5000</v>
      </c>
      <c r="G127" s="23"/>
      <c r="H127" s="46">
        <f>I127-I127/100*J6</f>
        <v>3597.122302158273</v>
      </c>
      <c r="I127" s="40">
        <f>F127/(1+G6/100)</f>
        <v>3597.122302158273</v>
      </c>
      <c r="J127" s="33">
        <f>I127*G127</f>
        <v>0</v>
      </c>
    </row>
    <row r="128" spans="1:10" s="11" customFormat="1" ht="12.75">
      <c r="A128" s="26" t="s">
        <v>263</v>
      </c>
      <c r="B128" s="26" t="s">
        <v>264</v>
      </c>
      <c r="C128" s="26" t="s">
        <v>266</v>
      </c>
      <c r="D128" s="27"/>
      <c r="E128" s="49">
        <v>27</v>
      </c>
      <c r="F128" s="40">
        <v>5000</v>
      </c>
      <c r="G128" s="23"/>
      <c r="H128" s="46">
        <f>I128-I128/100*J6</f>
        <v>3597.122302158273</v>
      </c>
      <c r="I128" s="40">
        <f>F128/(1+G6/100)</f>
        <v>3597.122302158273</v>
      </c>
      <c r="J128" s="33">
        <f>I128*G128</f>
        <v>0</v>
      </c>
    </row>
    <row r="129" spans="1:10" s="11" customFormat="1" ht="12.75">
      <c r="A129" s="26" t="s">
        <v>263</v>
      </c>
      <c r="B129" s="26" t="s">
        <v>264</v>
      </c>
      <c r="C129" s="26" t="s">
        <v>267</v>
      </c>
      <c r="D129" s="27"/>
      <c r="E129" s="49">
        <v>22</v>
      </c>
      <c r="F129" s="40">
        <v>5000</v>
      </c>
      <c r="G129" s="23"/>
      <c r="H129" s="46">
        <f>I129-I129/100*J6</f>
        <v>3597.122302158273</v>
      </c>
      <c r="I129" s="40">
        <f>F129/(1+G6/100)</f>
        <v>3597.122302158273</v>
      </c>
      <c r="J129" s="33">
        <f>I129*G129</f>
        <v>0</v>
      </c>
    </row>
    <row r="130" spans="1:10" s="11" customFormat="1" ht="12.75">
      <c r="A130" s="26" t="s">
        <v>263</v>
      </c>
      <c r="B130" s="26" t="s">
        <v>264</v>
      </c>
      <c r="C130" s="26" t="s">
        <v>268</v>
      </c>
      <c r="D130" s="27"/>
      <c r="E130" s="49">
        <v>13</v>
      </c>
      <c r="F130" s="40">
        <v>5000</v>
      </c>
      <c r="G130" s="23"/>
      <c r="H130" s="46">
        <f>I130-I130/100*J6</f>
        <v>3597.122302158273</v>
      </c>
      <c r="I130" s="40">
        <f>F130/(1+G6/100)</f>
        <v>3597.122302158273</v>
      </c>
      <c r="J130" s="33">
        <f>I130*G130</f>
        <v>0</v>
      </c>
    </row>
    <row r="131" spans="1:10" s="11" customFormat="1" ht="12.75">
      <c r="A131" s="26" t="s">
        <v>263</v>
      </c>
      <c r="B131" s="26" t="s">
        <v>264</v>
      </c>
      <c r="C131" s="26" t="s">
        <v>269</v>
      </c>
      <c r="D131" s="27"/>
      <c r="E131" s="49">
        <v>13</v>
      </c>
      <c r="F131" s="40">
        <v>5000</v>
      </c>
      <c r="G131" s="23"/>
      <c r="H131" s="46">
        <f>I131-I131/100*J6</f>
        <v>3597.122302158273</v>
      </c>
      <c r="I131" s="40">
        <f>F131/(1+G6/100)</f>
        <v>3597.122302158273</v>
      </c>
      <c r="J131" s="33">
        <f>I131*G131</f>
        <v>0</v>
      </c>
    </row>
    <row r="132" spans="1:10" s="11" customFormat="1" ht="12.75">
      <c r="A132" s="26" t="s">
        <v>263</v>
      </c>
      <c r="B132" s="26" t="s">
        <v>264</v>
      </c>
      <c r="C132" s="26" t="s">
        <v>244</v>
      </c>
      <c r="D132" s="27"/>
      <c r="E132" s="49">
        <v>28</v>
      </c>
      <c r="F132" s="40">
        <v>5000</v>
      </c>
      <c r="G132" s="23"/>
      <c r="H132" s="46">
        <f>I132-I132/100*J6</f>
        <v>3597.122302158273</v>
      </c>
      <c r="I132" s="40">
        <f>F132/(1+G6/100)</f>
        <v>3597.122302158273</v>
      </c>
      <c r="J132" s="33">
        <f>I132*G132</f>
        <v>0</v>
      </c>
    </row>
    <row r="133" spans="1:10" s="11" customFormat="1" ht="12.75">
      <c r="A133" s="26" t="s">
        <v>263</v>
      </c>
      <c r="B133" s="26" t="s">
        <v>264</v>
      </c>
      <c r="C133" s="26" t="s">
        <v>270</v>
      </c>
      <c r="D133" s="27"/>
      <c r="E133" s="49">
        <v>9</v>
      </c>
      <c r="F133" s="40">
        <v>5000</v>
      </c>
      <c r="G133" s="23"/>
      <c r="H133" s="46">
        <f>I133-I133/100*J6</f>
        <v>3597.122302158273</v>
      </c>
      <c r="I133" s="40">
        <f>F133/(1+G6/100)</f>
        <v>3597.122302158273</v>
      </c>
      <c r="J133" s="33">
        <f>I133*G133</f>
        <v>0</v>
      </c>
    </row>
    <row r="134" spans="1:10" s="11" customFormat="1" ht="12.75">
      <c r="A134" s="26" t="s">
        <v>263</v>
      </c>
      <c r="B134" s="26" t="s">
        <v>264</v>
      </c>
      <c r="C134" s="26" t="s">
        <v>271</v>
      </c>
      <c r="D134" s="27"/>
      <c r="E134" s="49">
        <v>23</v>
      </c>
      <c r="F134" s="40">
        <v>5000</v>
      </c>
      <c r="G134" s="23"/>
      <c r="H134" s="46">
        <f>I134-I134/100*J6</f>
        <v>3597.122302158273</v>
      </c>
      <c r="I134" s="40">
        <f>F134/(1+G6/100)</f>
        <v>3597.122302158273</v>
      </c>
      <c r="J134" s="33">
        <f>I134*G134</f>
        <v>0</v>
      </c>
    </row>
    <row r="135" spans="1:10" s="11" customFormat="1" ht="12.75">
      <c r="A135" s="26" t="s">
        <v>263</v>
      </c>
      <c r="B135" s="26" t="s">
        <v>264</v>
      </c>
      <c r="C135" s="26" t="s">
        <v>272</v>
      </c>
      <c r="D135" s="27"/>
      <c r="E135" s="49">
        <v>6</v>
      </c>
      <c r="F135" s="40">
        <v>5000</v>
      </c>
      <c r="G135" s="23"/>
      <c r="H135" s="46">
        <f>I135-I135/100*J6</f>
        <v>3597.122302158273</v>
      </c>
      <c r="I135" s="40">
        <f>F135/(1+G6/100)</f>
        <v>3597.122302158273</v>
      </c>
      <c r="J135" s="33">
        <f>I135*G135</f>
        <v>0</v>
      </c>
    </row>
    <row r="136" spans="1:10" s="11" customFormat="1" ht="12.75">
      <c r="A136" s="26" t="s">
        <v>263</v>
      </c>
      <c r="B136" s="26" t="s">
        <v>264</v>
      </c>
      <c r="C136" s="26" t="s">
        <v>252</v>
      </c>
      <c r="D136" s="27"/>
      <c r="E136" s="49">
        <v>10</v>
      </c>
      <c r="F136" s="40">
        <v>5000</v>
      </c>
      <c r="G136" s="23"/>
      <c r="H136" s="46">
        <f>I136-I136/100*J6</f>
        <v>3597.122302158273</v>
      </c>
      <c r="I136" s="40">
        <f>F136/(1+G6/100)</f>
        <v>3597.122302158273</v>
      </c>
      <c r="J136" s="33">
        <f>I136*G136</f>
        <v>0</v>
      </c>
    </row>
    <row r="137" spans="1:10" s="11" customFormat="1" ht="12.75">
      <c r="A137" s="26" t="s">
        <v>263</v>
      </c>
      <c r="B137" s="26" t="s">
        <v>264</v>
      </c>
      <c r="C137" s="26" t="s">
        <v>253</v>
      </c>
      <c r="D137" s="27"/>
      <c r="E137" s="49">
        <v>23</v>
      </c>
      <c r="F137" s="40">
        <v>5000</v>
      </c>
      <c r="G137" s="23"/>
      <c r="H137" s="46">
        <f>I137-I137/100*J6</f>
        <v>3597.122302158273</v>
      </c>
      <c r="I137" s="40">
        <f>F137/(1+G6/100)</f>
        <v>3597.122302158273</v>
      </c>
      <c r="J137" s="33">
        <f>I137*G137</f>
        <v>0</v>
      </c>
    </row>
    <row r="138" spans="1:10" s="11" customFormat="1" ht="12.75">
      <c r="A138" s="26" t="s">
        <v>263</v>
      </c>
      <c r="B138" s="26" t="s">
        <v>264</v>
      </c>
      <c r="C138" s="26" t="s">
        <v>273</v>
      </c>
      <c r="D138" s="27"/>
      <c r="E138" s="49">
        <v>15</v>
      </c>
      <c r="F138" s="40">
        <v>5000</v>
      </c>
      <c r="G138" s="23"/>
      <c r="H138" s="46">
        <f>I138-I138/100*J6</f>
        <v>3597.122302158273</v>
      </c>
      <c r="I138" s="40">
        <f>F138/(1+G6/100)</f>
        <v>3597.122302158273</v>
      </c>
      <c r="J138" s="33">
        <f>I138*G138</f>
        <v>0</v>
      </c>
    </row>
    <row r="139" spans="1:10" s="11" customFormat="1" ht="12.75">
      <c r="A139" s="26" t="s">
        <v>274</v>
      </c>
      <c r="B139" s="26" t="s">
        <v>275</v>
      </c>
      <c r="C139" s="26" t="s">
        <v>267</v>
      </c>
      <c r="D139" s="27"/>
      <c r="E139" s="49">
        <v>18</v>
      </c>
      <c r="F139" s="40">
        <v>5300</v>
      </c>
      <c r="G139" s="23"/>
      <c r="H139" s="46">
        <f>I139-I139/100*J6</f>
        <v>3812.9496402877694</v>
      </c>
      <c r="I139" s="40">
        <f>F139/(1+G6/100)</f>
        <v>3812.9496402877694</v>
      </c>
      <c r="J139" s="33">
        <f>I139*G139</f>
        <v>0</v>
      </c>
    </row>
    <row r="140" spans="1:10" s="11" customFormat="1" ht="12.75">
      <c r="A140" s="26" t="s">
        <v>274</v>
      </c>
      <c r="B140" s="26" t="s">
        <v>275</v>
      </c>
      <c r="C140" s="26" t="s">
        <v>244</v>
      </c>
      <c r="D140" s="27"/>
      <c r="E140" s="49">
        <v>35</v>
      </c>
      <c r="F140" s="40">
        <v>5300</v>
      </c>
      <c r="G140" s="23"/>
      <c r="H140" s="46">
        <f>I140-I140/100*J6</f>
        <v>3812.9496402877694</v>
      </c>
      <c r="I140" s="40">
        <f>F140/(1+G6/100)</f>
        <v>3812.9496402877694</v>
      </c>
      <c r="J140" s="33">
        <f>I140*G140</f>
        <v>0</v>
      </c>
    </row>
    <row r="141" spans="1:10" s="11" customFormat="1" ht="12.75">
      <c r="A141" s="26" t="s">
        <v>274</v>
      </c>
      <c r="B141" s="26" t="s">
        <v>275</v>
      </c>
      <c r="C141" s="26" t="s">
        <v>251</v>
      </c>
      <c r="D141" s="27"/>
      <c r="E141" s="49">
        <v>15</v>
      </c>
      <c r="F141" s="40">
        <v>5300</v>
      </c>
      <c r="G141" s="23"/>
      <c r="H141" s="46">
        <f>I141-I141/100*J6</f>
        <v>3812.9496402877694</v>
      </c>
      <c r="I141" s="40">
        <f>F141/(1+G6/100)</f>
        <v>3812.9496402877694</v>
      </c>
      <c r="J141" s="33">
        <f>I141*G141</f>
        <v>0</v>
      </c>
    </row>
    <row r="142" spans="1:10" s="11" customFormat="1" ht="12.75">
      <c r="A142" s="26" t="s">
        <v>274</v>
      </c>
      <c r="B142" s="26" t="s">
        <v>275</v>
      </c>
      <c r="C142" s="26" t="s">
        <v>249</v>
      </c>
      <c r="D142" s="27"/>
      <c r="E142" s="49">
        <v>48</v>
      </c>
      <c r="F142" s="40">
        <v>5300</v>
      </c>
      <c r="G142" s="23"/>
      <c r="H142" s="46">
        <f>I142-I142/100*J6</f>
        <v>3812.9496402877694</v>
      </c>
      <c r="I142" s="40">
        <f>F142/(1+G6/100)</f>
        <v>3812.9496402877694</v>
      </c>
      <c r="J142" s="33">
        <f>I142*G142</f>
        <v>0</v>
      </c>
    </row>
    <row r="143" spans="1:10" s="11" customFormat="1" ht="12.75">
      <c r="A143" s="26" t="s">
        <v>274</v>
      </c>
      <c r="B143" s="26" t="s">
        <v>275</v>
      </c>
      <c r="C143" s="26" t="s">
        <v>248</v>
      </c>
      <c r="D143" s="27"/>
      <c r="E143" s="49">
        <v>6</v>
      </c>
      <c r="F143" s="40">
        <v>5300</v>
      </c>
      <c r="G143" s="23"/>
      <c r="H143" s="46">
        <f>I143-I143/100*J6</f>
        <v>3812.9496402877694</v>
      </c>
      <c r="I143" s="40">
        <f>F143/(1+G6/100)</f>
        <v>3812.9496402877694</v>
      </c>
      <c r="J143" s="33">
        <f>I143*G143</f>
        <v>0</v>
      </c>
    </row>
    <row r="144" spans="1:10" s="11" customFormat="1" ht="12.75">
      <c r="A144" s="26" t="s">
        <v>274</v>
      </c>
      <c r="B144" s="26" t="s">
        <v>275</v>
      </c>
      <c r="C144" s="26" t="s">
        <v>246</v>
      </c>
      <c r="D144" s="27"/>
      <c r="E144" s="49">
        <v>6</v>
      </c>
      <c r="F144" s="40">
        <v>5300</v>
      </c>
      <c r="G144" s="23"/>
      <c r="H144" s="46">
        <f>I144-I144/100*J6</f>
        <v>3812.9496402877694</v>
      </c>
      <c r="I144" s="40">
        <f>F144/(1+G6/100)</f>
        <v>3812.9496402877694</v>
      </c>
      <c r="J144" s="33">
        <f>I144*G144</f>
        <v>0</v>
      </c>
    </row>
    <row r="145" spans="1:10" s="11" customFormat="1" ht="12.75">
      <c r="A145" s="26" t="s">
        <v>274</v>
      </c>
      <c r="B145" s="26" t="s">
        <v>275</v>
      </c>
      <c r="C145" s="26" t="s">
        <v>256</v>
      </c>
      <c r="D145" s="27"/>
      <c r="E145" s="49">
        <v>42</v>
      </c>
      <c r="F145" s="40">
        <v>5300</v>
      </c>
      <c r="G145" s="23"/>
      <c r="H145" s="46">
        <f>I145-I145/100*J6</f>
        <v>3812.9496402877694</v>
      </c>
      <c r="I145" s="40">
        <f>F145/(1+G6/100)</f>
        <v>3812.9496402877694</v>
      </c>
      <c r="J145" s="33">
        <f>I145*G145</f>
        <v>0</v>
      </c>
    </row>
    <row r="146" spans="1:10" s="11" customFormat="1" ht="12.75">
      <c r="A146" s="26" t="s">
        <v>274</v>
      </c>
      <c r="B146" s="26" t="s">
        <v>275</v>
      </c>
      <c r="C146" s="26" t="s">
        <v>266</v>
      </c>
      <c r="D146" s="27"/>
      <c r="E146" s="49">
        <v>8</v>
      </c>
      <c r="F146" s="40">
        <v>5300</v>
      </c>
      <c r="G146" s="23"/>
      <c r="H146" s="46">
        <f>I146-I146/100*J6</f>
        <v>3812.9496402877694</v>
      </c>
      <c r="I146" s="40">
        <f>F146/(1+G6/100)</f>
        <v>3812.9496402877694</v>
      </c>
      <c r="J146" s="33">
        <f>I146*G146</f>
        <v>0</v>
      </c>
    </row>
    <row r="147" spans="1:10" s="11" customFormat="1" ht="12.75">
      <c r="A147" s="26" t="s">
        <v>274</v>
      </c>
      <c r="B147" s="26" t="s">
        <v>275</v>
      </c>
      <c r="C147" s="26" t="s">
        <v>271</v>
      </c>
      <c r="D147" s="27"/>
      <c r="E147" s="49">
        <v>8</v>
      </c>
      <c r="F147" s="40">
        <v>5300</v>
      </c>
      <c r="G147" s="23"/>
      <c r="H147" s="46">
        <f>I147-I147/100*J6</f>
        <v>3812.9496402877694</v>
      </c>
      <c r="I147" s="40">
        <f>F147/(1+G6/100)</f>
        <v>3812.9496402877694</v>
      </c>
      <c r="J147" s="33">
        <f>I147*G147</f>
        <v>0</v>
      </c>
    </row>
    <row r="148" spans="1:10" s="11" customFormat="1" ht="12.75">
      <c r="A148" s="26" t="s">
        <v>274</v>
      </c>
      <c r="B148" s="26" t="s">
        <v>275</v>
      </c>
      <c r="C148" s="26" t="s">
        <v>265</v>
      </c>
      <c r="D148" s="27"/>
      <c r="E148" s="49">
        <v>16</v>
      </c>
      <c r="F148" s="40">
        <v>5300</v>
      </c>
      <c r="G148" s="23"/>
      <c r="H148" s="46">
        <f>I148-I148/100*J6</f>
        <v>3812.9496402877694</v>
      </c>
      <c r="I148" s="40">
        <f>F148/(1+G6/100)</f>
        <v>3812.9496402877694</v>
      </c>
      <c r="J148" s="33">
        <f>I148*G148</f>
        <v>0</v>
      </c>
    </row>
    <row r="149" spans="1:10" s="11" customFormat="1" ht="12.75">
      <c r="A149" s="26" t="s">
        <v>274</v>
      </c>
      <c r="B149" s="26" t="s">
        <v>275</v>
      </c>
      <c r="C149" s="26" t="s">
        <v>253</v>
      </c>
      <c r="D149" s="27"/>
      <c r="E149" s="49">
        <v>15</v>
      </c>
      <c r="F149" s="40">
        <v>5300</v>
      </c>
      <c r="G149" s="23"/>
      <c r="H149" s="46">
        <f>I149-I149/100*J6</f>
        <v>3812.9496402877694</v>
      </c>
      <c r="I149" s="40">
        <f>F149/(1+G6/100)</f>
        <v>3812.9496402877694</v>
      </c>
      <c r="J149" s="33">
        <f>I149*G149</f>
        <v>0</v>
      </c>
    </row>
    <row r="150" spans="1:10" s="11" customFormat="1" ht="12.75">
      <c r="A150" s="26" t="s">
        <v>274</v>
      </c>
      <c r="B150" s="26" t="s">
        <v>275</v>
      </c>
      <c r="C150" s="26" t="s">
        <v>252</v>
      </c>
      <c r="D150" s="27"/>
      <c r="E150" s="49">
        <v>28</v>
      </c>
      <c r="F150" s="40">
        <v>5300</v>
      </c>
      <c r="G150" s="23"/>
      <c r="H150" s="46">
        <f>I150-I150/100*J6</f>
        <v>3812.9496402877694</v>
      </c>
      <c r="I150" s="40">
        <f>F150/(1+G6/100)</f>
        <v>3812.9496402877694</v>
      </c>
      <c r="J150" s="33">
        <f>I150*G150</f>
        <v>0</v>
      </c>
    </row>
    <row r="151" spans="1:10" s="11" customFormat="1" ht="12.75">
      <c r="A151" s="26" t="s">
        <v>274</v>
      </c>
      <c r="B151" s="26" t="s">
        <v>275</v>
      </c>
      <c r="C151" s="26" t="s">
        <v>245</v>
      </c>
      <c r="D151" s="27"/>
      <c r="E151" s="49">
        <v>29</v>
      </c>
      <c r="F151" s="40">
        <v>5300</v>
      </c>
      <c r="G151" s="23"/>
      <c r="H151" s="46">
        <f>I151-I151/100*J6</f>
        <v>3812.9496402877694</v>
      </c>
      <c r="I151" s="40">
        <f>F151/(1+G6/100)</f>
        <v>3812.9496402877694</v>
      </c>
      <c r="J151" s="33">
        <f>I151*G151</f>
        <v>0</v>
      </c>
    </row>
    <row r="152" spans="1:10" s="11" customFormat="1" ht="12.75">
      <c r="A152" s="26" t="s">
        <v>274</v>
      </c>
      <c r="B152" s="26" t="s">
        <v>275</v>
      </c>
      <c r="C152" s="26" t="s">
        <v>262</v>
      </c>
      <c r="D152" s="27"/>
      <c r="E152" s="49">
        <v>12</v>
      </c>
      <c r="F152" s="40">
        <v>5300</v>
      </c>
      <c r="G152" s="23"/>
      <c r="H152" s="46">
        <f>I152-I152/100*J6</f>
        <v>3812.9496402877694</v>
      </c>
      <c r="I152" s="40">
        <f>F152/(1+G6/100)</f>
        <v>3812.9496402877694</v>
      </c>
      <c r="J152" s="33">
        <f>I152*G152</f>
        <v>0</v>
      </c>
    </row>
    <row r="153" spans="1:10" s="11" customFormat="1" ht="12.75">
      <c r="A153" s="26" t="s">
        <v>274</v>
      </c>
      <c r="B153" s="26" t="s">
        <v>275</v>
      </c>
      <c r="C153" s="26" t="s">
        <v>261</v>
      </c>
      <c r="D153" s="27"/>
      <c r="E153" s="49">
        <v>20</v>
      </c>
      <c r="F153" s="40">
        <v>5300</v>
      </c>
      <c r="G153" s="23"/>
      <c r="H153" s="46">
        <f>I153-I153/100*J6</f>
        <v>3812.9496402877694</v>
      </c>
      <c r="I153" s="40">
        <f>F153/(1+G6/100)</f>
        <v>3812.9496402877694</v>
      </c>
      <c r="J153" s="33">
        <f>I153*G153</f>
        <v>0</v>
      </c>
    </row>
    <row r="154" spans="1:10" s="11" customFormat="1" ht="12.75">
      <c r="A154" s="26" t="s">
        <v>274</v>
      </c>
      <c r="B154" s="26" t="s">
        <v>275</v>
      </c>
      <c r="C154" s="26" t="s">
        <v>247</v>
      </c>
      <c r="D154" s="27"/>
      <c r="E154" s="49">
        <v>33</v>
      </c>
      <c r="F154" s="40">
        <v>5300</v>
      </c>
      <c r="G154" s="23"/>
      <c r="H154" s="46">
        <f>I154-I154/100*J6</f>
        <v>3812.9496402877694</v>
      </c>
      <c r="I154" s="40">
        <f>F154/(1+G6/100)</f>
        <v>3812.9496402877694</v>
      </c>
      <c r="J154" s="33">
        <f>I154*G154</f>
        <v>0</v>
      </c>
    </row>
    <row r="155" spans="1:10" s="11" customFormat="1" ht="12.75">
      <c r="A155" s="26" t="s">
        <v>276</v>
      </c>
      <c r="B155" s="26" t="s">
        <v>277</v>
      </c>
      <c r="C155" s="26" t="s">
        <v>256</v>
      </c>
      <c r="D155" s="27"/>
      <c r="E155" s="49">
        <v>17</v>
      </c>
      <c r="F155" s="40">
        <v>10900</v>
      </c>
      <c r="G155" s="23"/>
      <c r="H155" s="46">
        <f>I155-I155/100*J6</f>
        <v>7841.726618705035</v>
      </c>
      <c r="I155" s="40">
        <f>F155/(1+G6/100)</f>
        <v>7841.726618705035</v>
      </c>
      <c r="J155" s="33">
        <f>I155*G155</f>
        <v>0</v>
      </c>
    </row>
    <row r="156" spans="1:10" s="11" customFormat="1" ht="12.75">
      <c r="A156" s="26" t="s">
        <v>276</v>
      </c>
      <c r="B156" s="26" t="s">
        <v>277</v>
      </c>
      <c r="C156" s="26" t="s">
        <v>252</v>
      </c>
      <c r="D156" s="27"/>
      <c r="E156" s="49">
        <v>13</v>
      </c>
      <c r="F156" s="40">
        <v>10900</v>
      </c>
      <c r="G156" s="23"/>
      <c r="H156" s="46">
        <f>I156-I156/100*J6</f>
        <v>7841.726618705035</v>
      </c>
      <c r="I156" s="40">
        <f>F156/(1+G6/100)</f>
        <v>7841.726618705035</v>
      </c>
      <c r="J156" s="33">
        <f>I156*G156</f>
        <v>0</v>
      </c>
    </row>
    <row r="157" spans="1:10" s="11" customFormat="1" ht="12.75">
      <c r="A157" s="26" t="s">
        <v>276</v>
      </c>
      <c r="B157" s="26" t="s">
        <v>277</v>
      </c>
      <c r="C157" s="26" t="s">
        <v>265</v>
      </c>
      <c r="D157" s="27"/>
      <c r="E157" s="49">
        <v>10</v>
      </c>
      <c r="F157" s="40">
        <v>10900</v>
      </c>
      <c r="G157" s="23"/>
      <c r="H157" s="46">
        <f>I157-I157/100*J6</f>
        <v>7841.726618705035</v>
      </c>
      <c r="I157" s="40">
        <f>F157/(1+G6/100)</f>
        <v>7841.726618705035</v>
      </c>
      <c r="J157" s="33">
        <f>I157*G157</f>
        <v>0</v>
      </c>
    </row>
    <row r="158" spans="1:10" s="11" customFormat="1" ht="12.75">
      <c r="A158" s="26" t="s">
        <v>276</v>
      </c>
      <c r="B158" s="26" t="s">
        <v>277</v>
      </c>
      <c r="C158" s="26" t="s">
        <v>266</v>
      </c>
      <c r="D158" s="27"/>
      <c r="E158" s="49">
        <v>8</v>
      </c>
      <c r="F158" s="40">
        <v>10900</v>
      </c>
      <c r="G158" s="23"/>
      <c r="H158" s="46">
        <f>I158-I158/100*J6</f>
        <v>7841.726618705035</v>
      </c>
      <c r="I158" s="40">
        <f>F158/(1+G6/100)</f>
        <v>7841.726618705035</v>
      </c>
      <c r="J158" s="33">
        <f>I158*G158</f>
        <v>0</v>
      </c>
    </row>
    <row r="159" spans="1:10" s="11" customFormat="1" ht="12.75">
      <c r="A159" s="26" t="s">
        <v>276</v>
      </c>
      <c r="B159" s="26" t="s">
        <v>277</v>
      </c>
      <c r="C159" s="26" t="s">
        <v>249</v>
      </c>
      <c r="D159" s="27"/>
      <c r="E159" s="49">
        <v>9</v>
      </c>
      <c r="F159" s="40">
        <v>10900</v>
      </c>
      <c r="G159" s="23"/>
      <c r="H159" s="46">
        <f>I159-I159/100*J6</f>
        <v>7841.726618705035</v>
      </c>
      <c r="I159" s="40">
        <f>F159/(1+G6/100)</f>
        <v>7841.726618705035</v>
      </c>
      <c r="J159" s="33">
        <f>I159*G159</f>
        <v>0</v>
      </c>
    </row>
    <row r="160" spans="1:10" s="11" customFormat="1" ht="12.75">
      <c r="A160" s="26" t="s">
        <v>278</v>
      </c>
      <c r="B160" s="26" t="s">
        <v>279</v>
      </c>
      <c r="C160" s="26" t="s">
        <v>280</v>
      </c>
      <c r="D160" s="27"/>
      <c r="E160" s="49">
        <v>19</v>
      </c>
      <c r="F160" s="40">
        <v>6500</v>
      </c>
      <c r="G160" s="23"/>
      <c r="H160" s="46">
        <f>I160-I160/100*J6</f>
        <v>4676.258992805755</v>
      </c>
      <c r="I160" s="40">
        <f>F160/(1+G6/100)</f>
        <v>4676.258992805755</v>
      </c>
      <c r="J160" s="33">
        <f>I160*G160</f>
        <v>0</v>
      </c>
    </row>
    <row r="161" spans="1:10" s="11" customFormat="1" ht="12.75">
      <c r="A161" s="26" t="s">
        <v>278</v>
      </c>
      <c r="B161" s="26" t="s">
        <v>279</v>
      </c>
      <c r="C161" s="26" t="s">
        <v>281</v>
      </c>
      <c r="D161" s="27"/>
      <c r="E161" s="49">
        <v>22</v>
      </c>
      <c r="F161" s="40">
        <v>6500</v>
      </c>
      <c r="G161" s="23"/>
      <c r="H161" s="46">
        <f>I161-I161/100*J6</f>
        <v>4676.258992805755</v>
      </c>
      <c r="I161" s="40">
        <f>F161/(1+G6/100)</f>
        <v>4676.258992805755</v>
      </c>
      <c r="J161" s="33">
        <f>I161*G161</f>
        <v>0</v>
      </c>
    </row>
    <row r="162" spans="1:10" s="11" customFormat="1" ht="12.75">
      <c r="A162" s="26" t="s">
        <v>278</v>
      </c>
      <c r="B162" s="26" t="s">
        <v>279</v>
      </c>
      <c r="C162" s="26" t="s">
        <v>282</v>
      </c>
      <c r="D162" s="27"/>
      <c r="E162" s="49">
        <v>19</v>
      </c>
      <c r="F162" s="40">
        <v>6500</v>
      </c>
      <c r="G162" s="23"/>
      <c r="H162" s="46">
        <f>I162-I162/100*J6</f>
        <v>4676.258992805755</v>
      </c>
      <c r="I162" s="40">
        <f>F162/(1+G6/100)</f>
        <v>4676.258992805755</v>
      </c>
      <c r="J162" s="33">
        <f>I162*G162</f>
        <v>0</v>
      </c>
    </row>
    <row r="163" spans="1:10" s="11" customFormat="1" ht="12.75">
      <c r="A163" s="26" t="s">
        <v>278</v>
      </c>
      <c r="B163" s="26" t="s">
        <v>279</v>
      </c>
      <c r="C163" s="26" t="s">
        <v>283</v>
      </c>
      <c r="D163" s="27"/>
      <c r="E163" s="49">
        <v>2</v>
      </c>
      <c r="F163" s="40">
        <v>6500</v>
      </c>
      <c r="G163" s="23"/>
      <c r="H163" s="46">
        <f>I163-I163/100*J6</f>
        <v>4676.258992805755</v>
      </c>
      <c r="I163" s="40">
        <f>F163/(1+G6/100)</f>
        <v>4676.258992805755</v>
      </c>
      <c r="J163" s="33">
        <f>I163*G163</f>
        <v>0</v>
      </c>
    </row>
    <row r="164" spans="1:10" s="11" customFormat="1" ht="12.75">
      <c r="A164" s="26" t="s">
        <v>278</v>
      </c>
      <c r="B164" s="26" t="s">
        <v>279</v>
      </c>
      <c r="C164" s="26" t="s">
        <v>284</v>
      </c>
      <c r="D164" s="27"/>
      <c r="E164" s="49">
        <v>2</v>
      </c>
      <c r="F164" s="40">
        <v>6500</v>
      </c>
      <c r="G164" s="23"/>
      <c r="H164" s="46">
        <f>I164-I164/100*J6</f>
        <v>4676.258992805755</v>
      </c>
      <c r="I164" s="40">
        <f>F164/(1+G6/100)</f>
        <v>4676.258992805755</v>
      </c>
      <c r="J164" s="33">
        <f>I164*G164</f>
        <v>0</v>
      </c>
    </row>
    <row r="165" spans="1:10" s="11" customFormat="1" ht="12.75">
      <c r="A165" s="26" t="s">
        <v>278</v>
      </c>
      <c r="B165" s="26" t="s">
        <v>279</v>
      </c>
      <c r="C165" s="26" t="s">
        <v>285</v>
      </c>
      <c r="D165" s="27"/>
      <c r="E165" s="49">
        <v>19</v>
      </c>
      <c r="F165" s="40">
        <v>6500</v>
      </c>
      <c r="G165" s="23"/>
      <c r="H165" s="46">
        <f>I165-I165/100*J6</f>
        <v>4676.258992805755</v>
      </c>
      <c r="I165" s="40">
        <f>F165/(1+G6/100)</f>
        <v>4676.258992805755</v>
      </c>
      <c r="J165" s="33">
        <f>I165*G165</f>
        <v>0</v>
      </c>
    </row>
    <row r="166" spans="1:10" s="11" customFormat="1" ht="12.75">
      <c r="A166" s="26" t="s">
        <v>278</v>
      </c>
      <c r="B166" s="26" t="s">
        <v>279</v>
      </c>
      <c r="C166" s="26" t="s">
        <v>286</v>
      </c>
      <c r="D166" s="27"/>
      <c r="E166" s="49">
        <v>3</v>
      </c>
      <c r="F166" s="40">
        <v>6500</v>
      </c>
      <c r="G166" s="23"/>
      <c r="H166" s="46">
        <f>I166-I166/100*J6</f>
        <v>4676.258992805755</v>
      </c>
      <c r="I166" s="40">
        <f>F166/(1+G6/100)</f>
        <v>4676.258992805755</v>
      </c>
      <c r="J166" s="33">
        <f>I166*G166</f>
        <v>0</v>
      </c>
    </row>
    <row r="167" spans="1:10" s="11" customFormat="1" ht="12.75">
      <c r="A167" s="26" t="s">
        <v>278</v>
      </c>
      <c r="B167" s="26" t="s">
        <v>279</v>
      </c>
      <c r="C167" s="26" t="s">
        <v>287</v>
      </c>
      <c r="D167" s="27"/>
      <c r="E167" s="49">
        <v>10</v>
      </c>
      <c r="F167" s="40">
        <v>6500</v>
      </c>
      <c r="G167" s="23"/>
      <c r="H167" s="46">
        <f>I167-I167/100*J6</f>
        <v>4676.258992805755</v>
      </c>
      <c r="I167" s="40">
        <f>F167/(1+G6/100)</f>
        <v>4676.258992805755</v>
      </c>
      <c r="J167" s="33">
        <f>I167*G167</f>
        <v>0</v>
      </c>
    </row>
    <row r="168" spans="1:10" s="11" customFormat="1" ht="12.75">
      <c r="A168" s="26" t="s">
        <v>288</v>
      </c>
      <c r="B168" s="26" t="s">
        <v>289</v>
      </c>
      <c r="C168" s="26" t="s">
        <v>258</v>
      </c>
      <c r="D168" s="27"/>
      <c r="E168" s="49">
        <v>6</v>
      </c>
      <c r="F168" s="40">
        <v>9200</v>
      </c>
      <c r="G168" s="23"/>
      <c r="H168" s="46">
        <f>I168-I168/100*J6</f>
        <v>6618.705035971222</v>
      </c>
      <c r="I168" s="40">
        <f>F168/(1+G6/100)</f>
        <v>6618.705035971222</v>
      </c>
      <c r="J168" s="33">
        <f>I168*G168</f>
        <v>0</v>
      </c>
    </row>
    <row r="169" spans="1:10" s="11" customFormat="1" ht="12.75">
      <c r="A169" s="26" t="s">
        <v>288</v>
      </c>
      <c r="B169" s="26" t="s">
        <v>289</v>
      </c>
      <c r="C169" s="26" t="s">
        <v>252</v>
      </c>
      <c r="D169" s="27"/>
      <c r="E169" s="49">
        <v>9</v>
      </c>
      <c r="F169" s="40">
        <v>9200</v>
      </c>
      <c r="G169" s="23"/>
      <c r="H169" s="46">
        <f>I169-I169/100*J6</f>
        <v>6618.705035971222</v>
      </c>
      <c r="I169" s="40">
        <f>F169/(1+G6/100)</f>
        <v>6618.705035971222</v>
      </c>
      <c r="J169" s="33">
        <f>I169*G169</f>
        <v>0</v>
      </c>
    </row>
    <row r="170" spans="1:10" s="11" customFormat="1" ht="12.75">
      <c r="A170" s="26" t="s">
        <v>290</v>
      </c>
      <c r="B170" s="26" t="s">
        <v>291</v>
      </c>
      <c r="C170" s="26" t="s">
        <v>256</v>
      </c>
      <c r="D170" s="27"/>
      <c r="E170" s="49">
        <v>19</v>
      </c>
      <c r="F170" s="40">
        <v>8100</v>
      </c>
      <c r="G170" s="23"/>
      <c r="H170" s="46">
        <f>I170-I170/100*J6</f>
        <v>5827.338129496402</v>
      </c>
      <c r="I170" s="40">
        <f>F170/(1+G6/100)</f>
        <v>5827.338129496402</v>
      </c>
      <c r="J170" s="33">
        <f>I170*G170</f>
        <v>0</v>
      </c>
    </row>
    <row r="171" spans="1:10" s="11" customFormat="1" ht="12.75">
      <c r="A171" s="26" t="s">
        <v>290</v>
      </c>
      <c r="B171" s="26" t="s">
        <v>291</v>
      </c>
      <c r="C171" s="26" t="s">
        <v>252</v>
      </c>
      <c r="D171" s="27"/>
      <c r="E171" s="49">
        <v>6</v>
      </c>
      <c r="F171" s="40">
        <v>8100</v>
      </c>
      <c r="G171" s="23"/>
      <c r="H171" s="46">
        <f>I171-I171/100*J6</f>
        <v>5827.338129496402</v>
      </c>
      <c r="I171" s="40">
        <f>F171/(1+G6/100)</f>
        <v>5827.338129496402</v>
      </c>
      <c r="J171" s="33">
        <f>I171*G171</f>
        <v>0</v>
      </c>
    </row>
    <row r="172" spans="1:10" s="11" customFormat="1" ht="12.75">
      <c r="A172" s="26" t="s">
        <v>290</v>
      </c>
      <c r="B172" s="26" t="s">
        <v>291</v>
      </c>
      <c r="C172" s="26" t="s">
        <v>245</v>
      </c>
      <c r="D172" s="27"/>
      <c r="E172" s="49">
        <v>5</v>
      </c>
      <c r="F172" s="40">
        <v>8100</v>
      </c>
      <c r="G172" s="23"/>
      <c r="H172" s="46">
        <f>I172-I172/100*J6</f>
        <v>5827.338129496402</v>
      </c>
      <c r="I172" s="40">
        <f>F172/(1+G6/100)</f>
        <v>5827.338129496402</v>
      </c>
      <c r="J172" s="33">
        <f>I172*G172</f>
        <v>0</v>
      </c>
    </row>
    <row r="173" spans="1:10" s="11" customFormat="1" ht="12.75">
      <c r="A173" s="26" t="s">
        <v>292</v>
      </c>
      <c r="B173" s="26" t="s">
        <v>293</v>
      </c>
      <c r="C173" s="26" t="s">
        <v>256</v>
      </c>
      <c r="D173" s="27"/>
      <c r="E173" s="49">
        <v>11</v>
      </c>
      <c r="F173" s="40">
        <v>11900</v>
      </c>
      <c r="G173" s="23"/>
      <c r="H173" s="46">
        <f>I173-I173/100*J6</f>
        <v>8561.151079136689</v>
      </c>
      <c r="I173" s="40">
        <f>F173/(1+G6/100)</f>
        <v>8561.151079136689</v>
      </c>
      <c r="J173" s="33">
        <f>I173*G173</f>
        <v>0</v>
      </c>
    </row>
    <row r="174" spans="1:10" s="11" customFormat="1" ht="12.75">
      <c r="A174" s="26" t="s">
        <v>292</v>
      </c>
      <c r="B174" s="26" t="s">
        <v>293</v>
      </c>
      <c r="C174" s="26" t="s">
        <v>252</v>
      </c>
      <c r="D174" s="27"/>
      <c r="E174" s="49">
        <v>1</v>
      </c>
      <c r="F174" s="40">
        <v>11900</v>
      </c>
      <c r="G174" s="23"/>
      <c r="H174" s="46">
        <f>I174-I174/100*J6</f>
        <v>8561.151079136689</v>
      </c>
      <c r="I174" s="40">
        <f>F174/(1+G6/100)</f>
        <v>8561.151079136689</v>
      </c>
      <c r="J174" s="33">
        <f>I174*G174</f>
        <v>0</v>
      </c>
    </row>
    <row r="175" spans="1:10" s="11" customFormat="1" ht="12.75">
      <c r="A175" s="26" t="s">
        <v>294</v>
      </c>
      <c r="B175" s="26" t="s">
        <v>295</v>
      </c>
      <c r="C175" s="26" t="s">
        <v>270</v>
      </c>
      <c r="D175" s="27"/>
      <c r="E175" s="49">
        <v>22</v>
      </c>
      <c r="F175" s="40">
        <v>4300</v>
      </c>
      <c r="G175" s="23"/>
      <c r="H175" s="46">
        <f>I175-I175/100*J6</f>
        <v>3093.525179856115</v>
      </c>
      <c r="I175" s="40">
        <f>F175/(1+G6/100)</f>
        <v>3093.525179856115</v>
      </c>
      <c r="J175" s="33">
        <f>I175*G175</f>
        <v>0</v>
      </c>
    </row>
    <row r="176" spans="1:10" s="11" customFormat="1" ht="12.75">
      <c r="A176" s="26" t="s">
        <v>294</v>
      </c>
      <c r="B176" s="26" t="s">
        <v>295</v>
      </c>
      <c r="C176" s="26" t="s">
        <v>266</v>
      </c>
      <c r="D176" s="27"/>
      <c r="E176" s="49">
        <v>34</v>
      </c>
      <c r="F176" s="40">
        <v>4300</v>
      </c>
      <c r="G176" s="23"/>
      <c r="H176" s="46">
        <f>I176-I176/100*J6</f>
        <v>3093.525179856115</v>
      </c>
      <c r="I176" s="40">
        <f>F176/(1+G6/100)</f>
        <v>3093.525179856115</v>
      </c>
      <c r="J176" s="33">
        <f>I176*G176</f>
        <v>0</v>
      </c>
    </row>
    <row r="177" spans="1:10" s="11" customFormat="1" ht="12.75">
      <c r="A177" s="26" t="s">
        <v>294</v>
      </c>
      <c r="B177" s="26" t="s">
        <v>295</v>
      </c>
      <c r="C177" s="26" t="s">
        <v>272</v>
      </c>
      <c r="D177" s="27"/>
      <c r="E177" s="49">
        <v>17</v>
      </c>
      <c r="F177" s="40">
        <v>4300</v>
      </c>
      <c r="G177" s="23"/>
      <c r="H177" s="46">
        <f>I177-I177/100*J6</f>
        <v>3093.525179856115</v>
      </c>
      <c r="I177" s="40">
        <f>F177/(1+G6/100)</f>
        <v>3093.525179856115</v>
      </c>
      <c r="J177" s="33">
        <f>I177*G177</f>
        <v>0</v>
      </c>
    </row>
    <row r="178" spans="1:10" s="11" customFormat="1" ht="12.75">
      <c r="A178" s="26" t="s">
        <v>294</v>
      </c>
      <c r="B178" s="26" t="s">
        <v>295</v>
      </c>
      <c r="C178" s="26" t="s">
        <v>265</v>
      </c>
      <c r="D178" s="27"/>
      <c r="E178" s="49">
        <v>46</v>
      </c>
      <c r="F178" s="40">
        <v>4300</v>
      </c>
      <c r="G178" s="23"/>
      <c r="H178" s="46">
        <f>I178-I178/100*J6</f>
        <v>3093.525179856115</v>
      </c>
      <c r="I178" s="40">
        <f>F178/(1+G6/100)</f>
        <v>3093.525179856115</v>
      </c>
      <c r="J178" s="33">
        <f>I178*G178</f>
        <v>0</v>
      </c>
    </row>
    <row r="179" spans="1:10" s="11" customFormat="1" ht="12.75">
      <c r="A179" s="26" t="s">
        <v>294</v>
      </c>
      <c r="B179" s="26" t="s">
        <v>295</v>
      </c>
      <c r="C179" s="26" t="s">
        <v>296</v>
      </c>
      <c r="D179" s="27"/>
      <c r="E179" s="49">
        <v>12</v>
      </c>
      <c r="F179" s="40">
        <v>4300</v>
      </c>
      <c r="G179" s="23"/>
      <c r="H179" s="46">
        <f>I179-I179/100*J6</f>
        <v>3093.525179856115</v>
      </c>
      <c r="I179" s="40">
        <f>F179/(1+G6/100)</f>
        <v>3093.525179856115</v>
      </c>
      <c r="J179" s="33">
        <f>I179*G179</f>
        <v>0</v>
      </c>
    </row>
    <row r="180" spans="1:10" s="11" customFormat="1" ht="12.75">
      <c r="A180" s="26" t="s">
        <v>294</v>
      </c>
      <c r="B180" s="26" t="s">
        <v>295</v>
      </c>
      <c r="C180" s="26" t="s">
        <v>249</v>
      </c>
      <c r="D180" s="27"/>
      <c r="E180" s="49">
        <v>70</v>
      </c>
      <c r="F180" s="40">
        <v>4300</v>
      </c>
      <c r="G180" s="23"/>
      <c r="H180" s="46">
        <f>I180-I180/100*J6</f>
        <v>3093.525179856115</v>
      </c>
      <c r="I180" s="40">
        <f>F180/(1+G6/100)</f>
        <v>3093.525179856115</v>
      </c>
      <c r="J180" s="33">
        <f>I180*G180</f>
        <v>0</v>
      </c>
    </row>
    <row r="181" spans="1:10" s="11" customFormat="1" ht="12.75">
      <c r="A181" s="26" t="s">
        <v>294</v>
      </c>
      <c r="B181" s="26" t="s">
        <v>295</v>
      </c>
      <c r="C181" s="26" t="s">
        <v>297</v>
      </c>
      <c r="D181" s="27"/>
      <c r="E181" s="49">
        <v>5</v>
      </c>
      <c r="F181" s="40">
        <v>4300</v>
      </c>
      <c r="G181" s="23"/>
      <c r="H181" s="46">
        <f>I181-I181/100*J6</f>
        <v>3093.525179856115</v>
      </c>
      <c r="I181" s="40">
        <f>F181/(1+G6/100)</f>
        <v>3093.525179856115</v>
      </c>
      <c r="J181" s="33">
        <f>I181*G181</f>
        <v>0</v>
      </c>
    </row>
    <row r="182" spans="1:10" s="11" customFormat="1" ht="12.75">
      <c r="A182" s="26" t="s">
        <v>294</v>
      </c>
      <c r="B182" s="26" t="s">
        <v>295</v>
      </c>
      <c r="C182" s="26" t="s">
        <v>258</v>
      </c>
      <c r="D182" s="27"/>
      <c r="E182" s="49">
        <v>19</v>
      </c>
      <c r="F182" s="40">
        <v>4300</v>
      </c>
      <c r="G182" s="23"/>
      <c r="H182" s="46">
        <f>I182-I182/100*J6</f>
        <v>3093.525179856115</v>
      </c>
      <c r="I182" s="40">
        <f>F182/(1+G6/100)</f>
        <v>3093.525179856115</v>
      </c>
      <c r="J182" s="33">
        <f>I182*G182</f>
        <v>0</v>
      </c>
    </row>
    <row r="183" spans="1:10" s="11" customFormat="1" ht="12.75">
      <c r="A183" s="26" t="s">
        <v>294</v>
      </c>
      <c r="B183" s="26" t="s">
        <v>295</v>
      </c>
      <c r="C183" s="26" t="s">
        <v>256</v>
      </c>
      <c r="D183" s="27"/>
      <c r="E183" s="49">
        <v>52</v>
      </c>
      <c r="F183" s="40">
        <v>4300</v>
      </c>
      <c r="G183" s="23"/>
      <c r="H183" s="46">
        <f>I183-I183/100*J6</f>
        <v>3093.525179856115</v>
      </c>
      <c r="I183" s="40">
        <f>F183/(1+G6/100)</f>
        <v>3093.525179856115</v>
      </c>
      <c r="J183" s="33">
        <f>I183*G183</f>
        <v>0</v>
      </c>
    </row>
    <row r="184" spans="1:10" s="11" customFormat="1" ht="12.75">
      <c r="A184" s="26" t="s">
        <v>294</v>
      </c>
      <c r="B184" s="26" t="s">
        <v>295</v>
      </c>
      <c r="C184" s="26" t="s">
        <v>260</v>
      </c>
      <c r="D184" s="27"/>
      <c r="E184" s="49">
        <v>36</v>
      </c>
      <c r="F184" s="40">
        <v>4300</v>
      </c>
      <c r="G184" s="23"/>
      <c r="H184" s="46">
        <f>I184-I184/100*J6</f>
        <v>3093.525179856115</v>
      </c>
      <c r="I184" s="40">
        <f>F184/(1+G6/100)</f>
        <v>3093.525179856115</v>
      </c>
      <c r="J184" s="33">
        <f>I184*G184</f>
        <v>0</v>
      </c>
    </row>
    <row r="185" spans="1:10" s="11" customFormat="1" ht="12.75">
      <c r="A185" s="26" t="s">
        <v>294</v>
      </c>
      <c r="B185" s="26" t="s">
        <v>295</v>
      </c>
      <c r="C185" s="26" t="s">
        <v>298</v>
      </c>
      <c r="D185" s="27"/>
      <c r="E185" s="49">
        <v>19</v>
      </c>
      <c r="F185" s="40">
        <v>4300</v>
      </c>
      <c r="G185" s="23"/>
      <c r="H185" s="46">
        <f>I185-I185/100*J6</f>
        <v>3093.525179856115</v>
      </c>
      <c r="I185" s="40">
        <f>F185/(1+G6/100)</f>
        <v>3093.525179856115</v>
      </c>
      <c r="J185" s="33">
        <f>I185*G185</f>
        <v>0</v>
      </c>
    </row>
    <row r="186" spans="1:10" s="11" customFormat="1" ht="12.75">
      <c r="A186" s="26" t="s">
        <v>294</v>
      </c>
      <c r="B186" s="26" t="s">
        <v>295</v>
      </c>
      <c r="C186" s="26" t="s">
        <v>247</v>
      </c>
      <c r="D186" s="27"/>
      <c r="E186" s="49">
        <v>74</v>
      </c>
      <c r="F186" s="40">
        <v>4300</v>
      </c>
      <c r="G186" s="23"/>
      <c r="H186" s="46">
        <f>I186-I186/100*J6</f>
        <v>3093.525179856115</v>
      </c>
      <c r="I186" s="40">
        <f>F186/(1+G6/100)</f>
        <v>3093.525179856115</v>
      </c>
      <c r="J186" s="33">
        <f>I186*G186</f>
        <v>0</v>
      </c>
    </row>
    <row r="187" spans="1:10" s="11" customFormat="1" ht="12.75">
      <c r="A187" s="26" t="s">
        <v>294</v>
      </c>
      <c r="B187" s="26" t="s">
        <v>295</v>
      </c>
      <c r="C187" s="26" t="s">
        <v>245</v>
      </c>
      <c r="D187" s="27"/>
      <c r="E187" s="49">
        <v>68</v>
      </c>
      <c r="F187" s="40">
        <v>4300</v>
      </c>
      <c r="G187" s="23"/>
      <c r="H187" s="46">
        <f>I187-I187/100*J6</f>
        <v>3093.525179856115</v>
      </c>
      <c r="I187" s="40">
        <f>F187/(1+G6/100)</f>
        <v>3093.525179856115</v>
      </c>
      <c r="J187" s="33">
        <f>I187*G187</f>
        <v>0</v>
      </c>
    </row>
    <row r="188" spans="1:10" s="11" customFormat="1" ht="12.75">
      <c r="A188" s="26" t="s">
        <v>294</v>
      </c>
      <c r="B188" s="26" t="s">
        <v>295</v>
      </c>
      <c r="C188" s="26" t="s">
        <v>268</v>
      </c>
      <c r="D188" s="27"/>
      <c r="E188" s="49">
        <v>15</v>
      </c>
      <c r="F188" s="40">
        <v>4300</v>
      </c>
      <c r="G188" s="23"/>
      <c r="H188" s="46">
        <f>I188-I188/100*J6</f>
        <v>3093.525179856115</v>
      </c>
      <c r="I188" s="40">
        <f>F188/(1+G6/100)</f>
        <v>3093.525179856115</v>
      </c>
      <c r="J188" s="33">
        <f>I188*G188</f>
        <v>0</v>
      </c>
    </row>
    <row r="189" spans="1:10" s="11" customFormat="1" ht="12.75">
      <c r="A189" s="26" t="s">
        <v>294</v>
      </c>
      <c r="B189" s="26" t="s">
        <v>295</v>
      </c>
      <c r="C189" s="26" t="s">
        <v>269</v>
      </c>
      <c r="D189" s="27"/>
      <c r="E189" s="49">
        <v>2</v>
      </c>
      <c r="F189" s="40">
        <v>4300</v>
      </c>
      <c r="G189" s="23"/>
      <c r="H189" s="46">
        <f>I189-I189/100*J6</f>
        <v>3093.525179856115</v>
      </c>
      <c r="I189" s="40">
        <f>F189/(1+G6/100)</f>
        <v>3093.525179856115</v>
      </c>
      <c r="J189" s="33">
        <f>I189*G189</f>
        <v>0</v>
      </c>
    </row>
    <row r="190" spans="1:10" s="11" customFormat="1" ht="12.75">
      <c r="A190" s="26" t="s">
        <v>294</v>
      </c>
      <c r="B190" s="26" t="s">
        <v>295</v>
      </c>
      <c r="C190" s="26" t="s">
        <v>244</v>
      </c>
      <c r="D190" s="27"/>
      <c r="E190" s="49">
        <v>67</v>
      </c>
      <c r="F190" s="40">
        <v>4300</v>
      </c>
      <c r="G190" s="23"/>
      <c r="H190" s="46">
        <f>I190-I190/100*J6</f>
        <v>3093.525179856115</v>
      </c>
      <c r="I190" s="40">
        <f>F190/(1+G6/100)</f>
        <v>3093.525179856115</v>
      </c>
      <c r="J190" s="33">
        <f>I190*G190</f>
        <v>0</v>
      </c>
    </row>
    <row r="191" spans="1:10" s="11" customFormat="1" ht="12.75">
      <c r="A191" s="26" t="s">
        <v>294</v>
      </c>
      <c r="B191" s="26" t="s">
        <v>295</v>
      </c>
      <c r="C191" s="26" t="s">
        <v>252</v>
      </c>
      <c r="D191" s="27"/>
      <c r="E191" s="49">
        <v>55</v>
      </c>
      <c r="F191" s="40">
        <v>4300</v>
      </c>
      <c r="G191" s="23"/>
      <c r="H191" s="46">
        <f>I191-I191/100*J6</f>
        <v>3093.525179856115</v>
      </c>
      <c r="I191" s="40">
        <f>F191/(1+G6/100)</f>
        <v>3093.525179856115</v>
      </c>
      <c r="J191" s="33">
        <f>I191*G191</f>
        <v>0</v>
      </c>
    </row>
    <row r="192" spans="1:10" s="11" customFormat="1" ht="12.75">
      <c r="A192" s="26" t="s">
        <v>294</v>
      </c>
      <c r="B192" s="26" t="s">
        <v>295</v>
      </c>
      <c r="C192" s="26" t="s">
        <v>273</v>
      </c>
      <c r="D192" s="27"/>
      <c r="E192" s="49">
        <v>19</v>
      </c>
      <c r="F192" s="40">
        <v>4300</v>
      </c>
      <c r="G192" s="23"/>
      <c r="H192" s="46">
        <f>I192-I192/100*J6</f>
        <v>3093.525179856115</v>
      </c>
      <c r="I192" s="40">
        <f>F192/(1+G6/100)</f>
        <v>3093.525179856115</v>
      </c>
      <c r="J192" s="33">
        <f>I192*G192</f>
        <v>0</v>
      </c>
    </row>
    <row r="193" spans="1:10" s="11" customFormat="1" ht="12.75">
      <c r="A193" s="26" t="s">
        <v>299</v>
      </c>
      <c r="B193" s="26" t="s">
        <v>300</v>
      </c>
      <c r="C193" s="26" t="s">
        <v>256</v>
      </c>
      <c r="D193" s="27"/>
      <c r="E193" s="49">
        <v>1</v>
      </c>
      <c r="F193" s="40">
        <v>4900</v>
      </c>
      <c r="G193" s="23"/>
      <c r="H193" s="46">
        <f>I193-I193/100*J6</f>
        <v>3525.1798561151077</v>
      </c>
      <c r="I193" s="40">
        <f>F193/(1+G6/100)</f>
        <v>3525.1798561151077</v>
      </c>
      <c r="J193" s="33">
        <f>I193*G193</f>
        <v>0</v>
      </c>
    </row>
    <row r="194" spans="1:10" s="11" customFormat="1" ht="12.75">
      <c r="A194" s="26" t="s">
        <v>299</v>
      </c>
      <c r="B194" s="26" t="s">
        <v>300</v>
      </c>
      <c r="C194" s="26" t="s">
        <v>247</v>
      </c>
      <c r="D194" s="27"/>
      <c r="E194" s="49">
        <v>1</v>
      </c>
      <c r="F194" s="40">
        <v>4900</v>
      </c>
      <c r="G194" s="23"/>
      <c r="H194" s="46">
        <f>I194-I194/100*J6</f>
        <v>3525.1798561151077</v>
      </c>
      <c r="I194" s="40">
        <f>F194/(1+G6/100)</f>
        <v>3525.1798561151077</v>
      </c>
      <c r="J194" s="33">
        <f>I194*G194</f>
        <v>0</v>
      </c>
    </row>
    <row r="195" spans="1:10" s="11" customFormat="1" ht="12.75">
      <c r="A195" s="58" t="s">
        <v>301</v>
      </c>
      <c r="B195" s="59"/>
      <c r="C195" s="60"/>
      <c r="D195" s="27"/>
      <c r="E195" s="49"/>
      <c r="F195" s="40">
        <v>0</v>
      </c>
      <c r="G195" s="23"/>
      <c r="H195" s="46">
        <f>I195-I195/100*J6</f>
        <v>0</v>
      </c>
      <c r="I195" s="40">
        <f>F195/(1+G6/100)</f>
        <v>0</v>
      </c>
      <c r="J195" s="33">
        <f>I195*G195</f>
        <v>0</v>
      </c>
    </row>
    <row r="196" spans="1:10" s="11" customFormat="1" ht="12.75">
      <c r="A196" s="26" t="s">
        <v>302</v>
      </c>
      <c r="B196" s="26" t="s">
        <v>303</v>
      </c>
      <c r="C196" s="26" t="s">
        <v>304</v>
      </c>
      <c r="D196" s="27"/>
      <c r="E196" s="49">
        <v>0</v>
      </c>
      <c r="F196" s="40">
        <v>6900</v>
      </c>
      <c r="G196" s="23"/>
      <c r="H196" s="46">
        <f>I196-I196/100*J6</f>
        <v>4964.028776978417</v>
      </c>
      <c r="I196" s="40">
        <f>F196/(1+G6/100)</f>
        <v>4964.028776978417</v>
      </c>
      <c r="J196" s="33">
        <f>I196*G196</f>
        <v>0</v>
      </c>
    </row>
    <row r="197" spans="1:10" s="11" customFormat="1" ht="12.75">
      <c r="A197" s="26" t="s">
        <v>305</v>
      </c>
      <c r="B197" s="26" t="s">
        <v>306</v>
      </c>
      <c r="C197" s="26" t="s">
        <v>307</v>
      </c>
      <c r="D197" s="27"/>
      <c r="E197" s="49">
        <v>2</v>
      </c>
      <c r="F197" s="40">
        <v>6500</v>
      </c>
      <c r="G197" s="23"/>
      <c r="H197" s="46">
        <f>I197-I197/100*J6</f>
        <v>4676.258992805755</v>
      </c>
      <c r="I197" s="40">
        <f>F197/(1+G6/100)</f>
        <v>4676.258992805755</v>
      </c>
      <c r="J197" s="33">
        <f>I197*G197</f>
        <v>0</v>
      </c>
    </row>
    <row r="198" spans="1:10" s="11" customFormat="1" ht="12.75">
      <c r="A198" s="58" t="s">
        <v>308</v>
      </c>
      <c r="B198" s="59"/>
      <c r="C198" s="60"/>
      <c r="D198" s="27"/>
      <c r="E198" s="49"/>
      <c r="F198" s="40">
        <v>0</v>
      </c>
      <c r="G198" s="23"/>
      <c r="H198" s="46">
        <f>I198-I198/100*J6</f>
        <v>0</v>
      </c>
      <c r="I198" s="40">
        <f>F198/(1+G6/100)</f>
        <v>0</v>
      </c>
      <c r="J198" s="33">
        <f>I198*G198</f>
        <v>0</v>
      </c>
    </row>
    <row r="199" spans="1:10" s="11" customFormat="1" ht="12.75">
      <c r="A199" s="26" t="s">
        <v>309</v>
      </c>
      <c r="B199" s="26" t="s">
        <v>310</v>
      </c>
      <c r="C199" s="26" t="s">
        <v>269</v>
      </c>
      <c r="D199" s="27"/>
      <c r="E199" s="49">
        <v>4</v>
      </c>
      <c r="F199" s="40">
        <v>1900</v>
      </c>
      <c r="G199" s="23"/>
      <c r="H199" s="46">
        <f>I199-I199/100*J6</f>
        <v>1366.9064748201438</v>
      </c>
      <c r="I199" s="40">
        <f>F199/(1+G6/100)</f>
        <v>1366.9064748201438</v>
      </c>
      <c r="J199" s="33">
        <f>I199*G199</f>
        <v>0</v>
      </c>
    </row>
    <row r="200" spans="1:10" s="11" customFormat="1" ht="12.75">
      <c r="A200" s="26" t="s">
        <v>309</v>
      </c>
      <c r="B200" s="26" t="s">
        <v>310</v>
      </c>
      <c r="C200" s="26" t="s">
        <v>311</v>
      </c>
      <c r="D200" s="27"/>
      <c r="E200" s="49">
        <v>1</v>
      </c>
      <c r="F200" s="40">
        <v>1900</v>
      </c>
      <c r="G200" s="23"/>
      <c r="H200" s="46">
        <f>I200-I200/100*J6</f>
        <v>1366.9064748201438</v>
      </c>
      <c r="I200" s="40">
        <f>F200/(1+G6/100)</f>
        <v>1366.9064748201438</v>
      </c>
      <c r="J200" s="33">
        <f>I200*G200</f>
        <v>0</v>
      </c>
    </row>
    <row r="201" spans="1:10" s="11" customFormat="1" ht="12.75">
      <c r="A201" s="26" t="s">
        <v>309</v>
      </c>
      <c r="B201" s="26" t="s">
        <v>310</v>
      </c>
      <c r="C201" s="26" t="s">
        <v>312</v>
      </c>
      <c r="D201" s="27"/>
      <c r="E201" s="49">
        <v>9</v>
      </c>
      <c r="F201" s="40">
        <v>1900</v>
      </c>
      <c r="G201" s="23"/>
      <c r="H201" s="46">
        <f>I201-I201/100*J6</f>
        <v>1366.9064748201438</v>
      </c>
      <c r="I201" s="40">
        <f>F201/(1+G6/100)</f>
        <v>1366.9064748201438</v>
      </c>
      <c r="J201" s="33">
        <f>I201*G201</f>
        <v>0</v>
      </c>
    </row>
    <row r="202" spans="1:10" s="11" customFormat="1" ht="12.75">
      <c r="A202" s="26" t="s">
        <v>309</v>
      </c>
      <c r="B202" s="26" t="s">
        <v>310</v>
      </c>
      <c r="C202" s="26" t="s">
        <v>313</v>
      </c>
      <c r="D202" s="27"/>
      <c r="E202" s="49">
        <v>7</v>
      </c>
      <c r="F202" s="40">
        <v>1900</v>
      </c>
      <c r="G202" s="23"/>
      <c r="H202" s="46">
        <f>I202-I202/100*J6</f>
        <v>1366.9064748201438</v>
      </c>
      <c r="I202" s="40">
        <f>F202/(1+G6/100)</f>
        <v>1366.9064748201438</v>
      </c>
      <c r="J202" s="33">
        <f>I202*G202</f>
        <v>0</v>
      </c>
    </row>
    <row r="203" spans="1:10" s="11" customFormat="1" ht="12.75">
      <c r="A203" s="26" t="s">
        <v>309</v>
      </c>
      <c r="B203" s="26" t="s">
        <v>310</v>
      </c>
      <c r="C203" s="26" t="s">
        <v>314</v>
      </c>
      <c r="D203" s="27"/>
      <c r="E203" s="49">
        <v>11</v>
      </c>
      <c r="F203" s="40">
        <v>1900</v>
      </c>
      <c r="G203" s="23"/>
      <c r="H203" s="46">
        <f>I203-I203/100*J6</f>
        <v>1366.9064748201438</v>
      </c>
      <c r="I203" s="40">
        <f>F203/(1+G6/100)</f>
        <v>1366.9064748201438</v>
      </c>
      <c r="J203" s="33">
        <f>I203*G203</f>
        <v>0</v>
      </c>
    </row>
    <row r="204" spans="1:10" s="11" customFormat="1" ht="12.75">
      <c r="A204" s="26" t="s">
        <v>309</v>
      </c>
      <c r="B204" s="26" t="s">
        <v>310</v>
      </c>
      <c r="C204" s="26" t="s">
        <v>315</v>
      </c>
      <c r="D204" s="27"/>
      <c r="E204" s="49">
        <v>4</v>
      </c>
      <c r="F204" s="40">
        <v>1900</v>
      </c>
      <c r="G204" s="23"/>
      <c r="H204" s="46">
        <f>I204-I204/100*J6</f>
        <v>1366.9064748201438</v>
      </c>
      <c r="I204" s="40">
        <f>F204/(1+G6/100)</f>
        <v>1366.9064748201438</v>
      </c>
      <c r="J204" s="33">
        <f>I204*G204</f>
        <v>0</v>
      </c>
    </row>
    <row r="205" spans="1:10" s="11" customFormat="1" ht="12.75">
      <c r="A205" s="26" t="s">
        <v>309</v>
      </c>
      <c r="B205" s="26" t="s">
        <v>310</v>
      </c>
      <c r="C205" s="26" t="s">
        <v>297</v>
      </c>
      <c r="D205" s="27"/>
      <c r="E205" s="49">
        <v>1</v>
      </c>
      <c r="F205" s="40">
        <v>1900</v>
      </c>
      <c r="G205" s="23"/>
      <c r="H205" s="46">
        <f>I205-I205/100*J6</f>
        <v>1366.9064748201438</v>
      </c>
      <c r="I205" s="40">
        <f>F205/(1+G6/100)</f>
        <v>1366.9064748201438</v>
      </c>
      <c r="J205" s="33">
        <f>I205*G205</f>
        <v>0</v>
      </c>
    </row>
    <row r="206" spans="1:10" s="11" customFormat="1" ht="12.75">
      <c r="A206" s="26" t="s">
        <v>309</v>
      </c>
      <c r="B206" s="26" t="s">
        <v>310</v>
      </c>
      <c r="C206" s="26" t="s">
        <v>316</v>
      </c>
      <c r="D206" s="27"/>
      <c r="E206" s="49">
        <v>13</v>
      </c>
      <c r="F206" s="40">
        <v>1900</v>
      </c>
      <c r="G206" s="23"/>
      <c r="H206" s="46">
        <f>I206-I206/100*J6</f>
        <v>1366.9064748201438</v>
      </c>
      <c r="I206" s="40">
        <f>F206/(1+G6/100)</f>
        <v>1366.9064748201438</v>
      </c>
      <c r="J206" s="33">
        <f>I206*G206</f>
        <v>0</v>
      </c>
    </row>
    <row r="207" spans="1:10" s="11" customFormat="1" ht="12.75">
      <c r="A207" s="26" t="s">
        <v>309</v>
      </c>
      <c r="B207" s="26" t="s">
        <v>310</v>
      </c>
      <c r="C207" s="26" t="s">
        <v>317</v>
      </c>
      <c r="D207" s="27"/>
      <c r="E207" s="49">
        <v>10</v>
      </c>
      <c r="F207" s="40">
        <v>1900</v>
      </c>
      <c r="G207" s="23"/>
      <c r="H207" s="46">
        <f>I207-I207/100*J6</f>
        <v>1366.9064748201438</v>
      </c>
      <c r="I207" s="40">
        <f>F207/(1+G6/100)</f>
        <v>1366.9064748201438</v>
      </c>
      <c r="J207" s="33">
        <f>I207*G207</f>
        <v>0</v>
      </c>
    </row>
    <row r="208" spans="1:10" s="11" customFormat="1" ht="12.75">
      <c r="A208" s="26" t="s">
        <v>309</v>
      </c>
      <c r="B208" s="26" t="s">
        <v>310</v>
      </c>
      <c r="C208" s="26" t="s">
        <v>296</v>
      </c>
      <c r="D208" s="27"/>
      <c r="E208" s="49">
        <v>7</v>
      </c>
      <c r="F208" s="40">
        <v>1900</v>
      </c>
      <c r="G208" s="23"/>
      <c r="H208" s="46">
        <f>I208-I208/100*J6</f>
        <v>1366.9064748201438</v>
      </c>
      <c r="I208" s="40">
        <f>F208/(1+G6/100)</f>
        <v>1366.9064748201438</v>
      </c>
      <c r="J208" s="33">
        <f>I208*G208</f>
        <v>0</v>
      </c>
    </row>
    <row r="209" spans="1:10" s="11" customFormat="1" ht="12.75">
      <c r="A209" s="26" t="s">
        <v>309</v>
      </c>
      <c r="B209" s="26" t="s">
        <v>310</v>
      </c>
      <c r="C209" s="26" t="s">
        <v>318</v>
      </c>
      <c r="D209" s="27"/>
      <c r="E209" s="49">
        <v>5</v>
      </c>
      <c r="F209" s="40">
        <v>1900</v>
      </c>
      <c r="G209" s="23"/>
      <c r="H209" s="46">
        <f>I209-I209/100*J6</f>
        <v>1366.9064748201438</v>
      </c>
      <c r="I209" s="40">
        <f>F209/(1+G6/100)</f>
        <v>1366.9064748201438</v>
      </c>
      <c r="J209" s="33">
        <f>I209*G209</f>
        <v>0</v>
      </c>
    </row>
    <row r="210" spans="1:10" s="11" customFormat="1" ht="12.75">
      <c r="A210" s="26" t="s">
        <v>309</v>
      </c>
      <c r="B210" s="26" t="s">
        <v>310</v>
      </c>
      <c r="C210" s="26" t="s">
        <v>319</v>
      </c>
      <c r="D210" s="27"/>
      <c r="E210" s="49">
        <v>3</v>
      </c>
      <c r="F210" s="40">
        <v>1900</v>
      </c>
      <c r="G210" s="23"/>
      <c r="H210" s="46">
        <f>I210-I210/100*J6</f>
        <v>1366.9064748201438</v>
      </c>
      <c r="I210" s="40">
        <f>F210/(1+G6/100)</f>
        <v>1366.9064748201438</v>
      </c>
      <c r="J210" s="33">
        <f>I210*G210</f>
        <v>0</v>
      </c>
    </row>
    <row r="211" spans="1:10" s="11" customFormat="1" ht="12.75">
      <c r="A211" s="26" t="s">
        <v>309</v>
      </c>
      <c r="B211" s="26" t="s">
        <v>310</v>
      </c>
      <c r="C211" s="26" t="s">
        <v>268</v>
      </c>
      <c r="D211" s="27"/>
      <c r="E211" s="49">
        <v>3</v>
      </c>
      <c r="F211" s="40">
        <v>1900</v>
      </c>
      <c r="G211" s="23"/>
      <c r="H211" s="46">
        <f>I211-I211/100*J6</f>
        <v>1366.9064748201438</v>
      </c>
      <c r="I211" s="40">
        <f>F211/(1+G6/100)</f>
        <v>1366.9064748201438</v>
      </c>
      <c r="J211" s="33">
        <f>I211*G211</f>
        <v>0</v>
      </c>
    </row>
    <row r="212" spans="1:10" s="11" customFormat="1" ht="12.75">
      <c r="A212" s="26" t="s">
        <v>309</v>
      </c>
      <c r="B212" s="26" t="s">
        <v>310</v>
      </c>
      <c r="C212" s="26" t="s">
        <v>320</v>
      </c>
      <c r="D212" s="27"/>
      <c r="E212" s="49">
        <v>7</v>
      </c>
      <c r="F212" s="40">
        <v>1900</v>
      </c>
      <c r="G212" s="23"/>
      <c r="H212" s="46">
        <f>I212-I212/100*J6</f>
        <v>1366.9064748201438</v>
      </c>
      <c r="I212" s="40">
        <f>F212/(1+G6/100)</f>
        <v>1366.9064748201438</v>
      </c>
      <c r="J212" s="33">
        <f>I212*G212</f>
        <v>0</v>
      </c>
    </row>
    <row r="213" spans="1:10" s="11" customFormat="1" ht="12.75">
      <c r="A213" s="26" t="s">
        <v>309</v>
      </c>
      <c r="B213" s="26" t="s">
        <v>310</v>
      </c>
      <c r="C213" s="26" t="s">
        <v>273</v>
      </c>
      <c r="D213" s="27"/>
      <c r="E213" s="49">
        <v>4</v>
      </c>
      <c r="F213" s="40">
        <v>1900</v>
      </c>
      <c r="G213" s="23"/>
      <c r="H213" s="46">
        <f>I213-I213/100*J6</f>
        <v>1366.9064748201438</v>
      </c>
      <c r="I213" s="40">
        <f>F213/(1+G6/100)</f>
        <v>1366.9064748201438</v>
      </c>
      <c r="J213" s="33">
        <f>I213*G213</f>
        <v>0</v>
      </c>
    </row>
    <row r="214" spans="1:10" s="11" customFormat="1" ht="12.75">
      <c r="A214" s="26" t="s">
        <v>309</v>
      </c>
      <c r="B214" s="26" t="s">
        <v>310</v>
      </c>
      <c r="C214" s="26" t="s">
        <v>321</v>
      </c>
      <c r="D214" s="27"/>
      <c r="E214" s="49">
        <v>1</v>
      </c>
      <c r="F214" s="40">
        <v>1900</v>
      </c>
      <c r="G214" s="23"/>
      <c r="H214" s="46">
        <f>I214-I214/100*J6</f>
        <v>1366.9064748201438</v>
      </c>
      <c r="I214" s="40">
        <f>F214/(1+G6/100)</f>
        <v>1366.9064748201438</v>
      </c>
      <c r="J214" s="33">
        <f>I214*G214</f>
        <v>0</v>
      </c>
    </row>
    <row r="215" spans="1:10" s="11" customFormat="1" ht="12.75">
      <c r="A215" s="26" t="s">
        <v>309</v>
      </c>
      <c r="B215" s="26" t="s">
        <v>310</v>
      </c>
      <c r="C215" s="26" t="s">
        <v>322</v>
      </c>
      <c r="D215" s="27"/>
      <c r="E215" s="49">
        <v>1</v>
      </c>
      <c r="F215" s="40">
        <v>1900</v>
      </c>
      <c r="G215" s="23"/>
      <c r="H215" s="46">
        <f>I215-I215/100*J6</f>
        <v>1366.9064748201438</v>
      </c>
      <c r="I215" s="40">
        <f>F215/(1+G6/100)</f>
        <v>1366.9064748201438</v>
      </c>
      <c r="J215" s="33">
        <f>I215*G215</f>
        <v>0</v>
      </c>
    </row>
    <row r="216" spans="1:10" s="11" customFormat="1" ht="12.75">
      <c r="A216" s="26" t="s">
        <v>309</v>
      </c>
      <c r="B216" s="26" t="s">
        <v>310</v>
      </c>
      <c r="C216" s="26" t="s">
        <v>323</v>
      </c>
      <c r="D216" s="27"/>
      <c r="E216" s="49">
        <v>8</v>
      </c>
      <c r="F216" s="40">
        <v>1900</v>
      </c>
      <c r="G216" s="23"/>
      <c r="H216" s="46">
        <f>I216-I216/100*J6</f>
        <v>1366.9064748201438</v>
      </c>
      <c r="I216" s="40">
        <f>F216/(1+G6/100)</f>
        <v>1366.9064748201438</v>
      </c>
      <c r="J216" s="33">
        <f>I216*G216</f>
        <v>0</v>
      </c>
    </row>
    <row r="217" spans="1:10" s="11" customFormat="1" ht="12.75">
      <c r="A217" s="26" t="s">
        <v>309</v>
      </c>
      <c r="B217" s="26" t="s">
        <v>310</v>
      </c>
      <c r="C217" s="26" t="s">
        <v>324</v>
      </c>
      <c r="D217" s="27"/>
      <c r="E217" s="49">
        <v>1</v>
      </c>
      <c r="F217" s="40">
        <v>1900</v>
      </c>
      <c r="G217" s="23"/>
      <c r="H217" s="46">
        <f>I217-I217/100*J6</f>
        <v>1366.9064748201438</v>
      </c>
      <c r="I217" s="40">
        <f>F217/(1+G6/100)</f>
        <v>1366.9064748201438</v>
      </c>
      <c r="J217" s="33">
        <f>I217*G217</f>
        <v>0</v>
      </c>
    </row>
    <row r="218" spans="1:10" s="11" customFormat="1" ht="12.75">
      <c r="A218" s="26" t="s">
        <v>309</v>
      </c>
      <c r="B218" s="26" t="s">
        <v>310</v>
      </c>
      <c r="C218" s="26" t="s">
        <v>325</v>
      </c>
      <c r="D218" s="27"/>
      <c r="E218" s="49">
        <v>2</v>
      </c>
      <c r="F218" s="40">
        <v>1900</v>
      </c>
      <c r="G218" s="23"/>
      <c r="H218" s="46">
        <f>I218-I218/100*J6</f>
        <v>1366.9064748201438</v>
      </c>
      <c r="I218" s="40">
        <f>F218/(1+G6/100)</f>
        <v>1366.9064748201438</v>
      </c>
      <c r="J218" s="33">
        <f>I218*G218</f>
        <v>0</v>
      </c>
    </row>
    <row r="219" spans="1:10" s="11" customFormat="1" ht="12.75">
      <c r="A219" s="26" t="s">
        <v>309</v>
      </c>
      <c r="B219" s="26" t="s">
        <v>310</v>
      </c>
      <c r="C219" s="26" t="s">
        <v>280</v>
      </c>
      <c r="D219" s="27"/>
      <c r="E219" s="49">
        <v>1</v>
      </c>
      <c r="F219" s="40">
        <v>1900</v>
      </c>
      <c r="G219" s="23"/>
      <c r="H219" s="46">
        <f>I219-I219/100*J6</f>
        <v>1366.9064748201438</v>
      </c>
      <c r="I219" s="40">
        <f>F219/(1+G6/100)</f>
        <v>1366.9064748201438</v>
      </c>
      <c r="J219" s="33">
        <f>I219*G219</f>
        <v>0</v>
      </c>
    </row>
    <row r="220" spans="1:10" s="11" customFormat="1" ht="12.75">
      <c r="A220" s="26" t="s">
        <v>309</v>
      </c>
      <c r="B220" s="26" t="s">
        <v>310</v>
      </c>
      <c r="C220" s="26" t="s">
        <v>326</v>
      </c>
      <c r="D220" s="27"/>
      <c r="E220" s="49">
        <v>2</v>
      </c>
      <c r="F220" s="40">
        <v>1900</v>
      </c>
      <c r="G220" s="23"/>
      <c r="H220" s="46">
        <f>I220-I220/100*J6</f>
        <v>1366.9064748201438</v>
      </c>
      <c r="I220" s="40">
        <f>F220/(1+G6/100)</f>
        <v>1366.9064748201438</v>
      </c>
      <c r="J220" s="33">
        <f>I220*G220</f>
        <v>0</v>
      </c>
    </row>
    <row r="221" spans="1:10" s="11" customFormat="1" ht="12.75">
      <c r="A221" s="26" t="s">
        <v>327</v>
      </c>
      <c r="B221" s="26" t="s">
        <v>328</v>
      </c>
      <c r="C221" s="26" t="s">
        <v>326</v>
      </c>
      <c r="D221" s="27"/>
      <c r="E221" s="49">
        <v>18</v>
      </c>
      <c r="F221" s="40">
        <v>1900</v>
      </c>
      <c r="G221" s="23"/>
      <c r="H221" s="46">
        <f>I221-I221/100*J6</f>
        <v>1366.9064748201438</v>
      </c>
      <c r="I221" s="40">
        <f>F221/(1+G6/100)</f>
        <v>1366.9064748201438</v>
      </c>
      <c r="J221" s="33">
        <f>I221*G221</f>
        <v>0</v>
      </c>
    </row>
    <row r="222" spans="1:10" s="11" customFormat="1" ht="12.75">
      <c r="A222" s="26" t="s">
        <v>327</v>
      </c>
      <c r="B222" s="26" t="s">
        <v>328</v>
      </c>
      <c r="C222" s="26" t="s">
        <v>329</v>
      </c>
      <c r="D222" s="27"/>
      <c r="E222" s="49">
        <v>5</v>
      </c>
      <c r="F222" s="40">
        <v>1900</v>
      </c>
      <c r="G222" s="23"/>
      <c r="H222" s="46">
        <f>I222-I222/100*J6</f>
        <v>1366.9064748201438</v>
      </c>
      <c r="I222" s="40">
        <f>F222/(1+G6/100)</f>
        <v>1366.9064748201438</v>
      </c>
      <c r="J222" s="33">
        <f>I222*G222</f>
        <v>0</v>
      </c>
    </row>
    <row r="223" spans="1:10" s="11" customFormat="1" ht="12.75">
      <c r="A223" s="26" t="s">
        <v>327</v>
      </c>
      <c r="B223" s="26" t="s">
        <v>328</v>
      </c>
      <c r="C223" s="26" t="s">
        <v>313</v>
      </c>
      <c r="D223" s="27"/>
      <c r="E223" s="49">
        <v>14</v>
      </c>
      <c r="F223" s="40">
        <v>1900</v>
      </c>
      <c r="G223" s="23"/>
      <c r="H223" s="46">
        <f>I223-I223/100*J6</f>
        <v>1366.9064748201438</v>
      </c>
      <c r="I223" s="40">
        <f>F223/(1+G6/100)</f>
        <v>1366.9064748201438</v>
      </c>
      <c r="J223" s="33">
        <f>I223*G223</f>
        <v>0</v>
      </c>
    </row>
    <row r="224" spans="1:10" s="11" customFormat="1" ht="12.75">
      <c r="A224" s="26" t="s">
        <v>327</v>
      </c>
      <c r="B224" s="26" t="s">
        <v>328</v>
      </c>
      <c r="C224" s="26" t="s">
        <v>330</v>
      </c>
      <c r="D224" s="27"/>
      <c r="E224" s="49">
        <v>7</v>
      </c>
      <c r="F224" s="40">
        <v>1900</v>
      </c>
      <c r="G224" s="23"/>
      <c r="H224" s="46">
        <f>I224-I224/100*J6</f>
        <v>1366.9064748201438</v>
      </c>
      <c r="I224" s="40">
        <f>F224/(1+G6/100)</f>
        <v>1366.9064748201438</v>
      </c>
      <c r="J224" s="33">
        <f>I224*G224</f>
        <v>0</v>
      </c>
    </row>
    <row r="225" spans="1:10" s="11" customFormat="1" ht="12.75">
      <c r="A225" s="26" t="s">
        <v>327</v>
      </c>
      <c r="B225" s="26" t="s">
        <v>328</v>
      </c>
      <c r="C225" s="26" t="s">
        <v>312</v>
      </c>
      <c r="D225" s="27"/>
      <c r="E225" s="49">
        <v>19</v>
      </c>
      <c r="F225" s="40">
        <v>1900</v>
      </c>
      <c r="G225" s="23"/>
      <c r="H225" s="46">
        <f>I225-I225/100*J6</f>
        <v>1366.9064748201438</v>
      </c>
      <c r="I225" s="40">
        <f>F225/(1+G6/100)</f>
        <v>1366.9064748201438</v>
      </c>
      <c r="J225" s="33">
        <f>I225*G225</f>
        <v>0</v>
      </c>
    </row>
    <row r="226" spans="1:10" s="11" customFormat="1" ht="12.75">
      <c r="A226" s="26" t="s">
        <v>327</v>
      </c>
      <c r="B226" s="26" t="s">
        <v>328</v>
      </c>
      <c r="C226" s="26" t="s">
        <v>331</v>
      </c>
      <c r="D226" s="27"/>
      <c r="E226" s="49">
        <v>1</v>
      </c>
      <c r="F226" s="40">
        <v>1900</v>
      </c>
      <c r="G226" s="23"/>
      <c r="H226" s="46">
        <f>I226-I226/100*J6</f>
        <v>1366.9064748201438</v>
      </c>
      <c r="I226" s="40">
        <f>F226/(1+G6/100)</f>
        <v>1366.9064748201438</v>
      </c>
      <c r="J226" s="33">
        <f>I226*G226</f>
        <v>0</v>
      </c>
    </row>
    <row r="227" spans="1:10" s="11" customFormat="1" ht="12.75">
      <c r="A227" s="26" t="s">
        <v>327</v>
      </c>
      <c r="B227" s="26" t="s">
        <v>328</v>
      </c>
      <c r="C227" s="26" t="s">
        <v>268</v>
      </c>
      <c r="D227" s="27"/>
      <c r="E227" s="49">
        <v>1</v>
      </c>
      <c r="F227" s="40">
        <v>1900</v>
      </c>
      <c r="G227" s="23"/>
      <c r="H227" s="46">
        <f>I227-I227/100*J6</f>
        <v>1366.9064748201438</v>
      </c>
      <c r="I227" s="40">
        <f>F227/(1+G6/100)</f>
        <v>1366.9064748201438</v>
      </c>
      <c r="J227" s="33">
        <f>I227*G227</f>
        <v>0</v>
      </c>
    </row>
    <row r="228" spans="1:10" s="11" customFormat="1" ht="12.75">
      <c r="A228" s="26" t="s">
        <v>327</v>
      </c>
      <c r="B228" s="26" t="s">
        <v>328</v>
      </c>
      <c r="C228" s="26" t="s">
        <v>319</v>
      </c>
      <c r="D228" s="27"/>
      <c r="E228" s="49">
        <v>21</v>
      </c>
      <c r="F228" s="40">
        <v>1900</v>
      </c>
      <c r="G228" s="23"/>
      <c r="H228" s="46">
        <f>I228-I228/100*J6</f>
        <v>1366.9064748201438</v>
      </c>
      <c r="I228" s="40">
        <f>F228/(1+G6/100)</f>
        <v>1366.9064748201438</v>
      </c>
      <c r="J228" s="33">
        <f>I228*G228</f>
        <v>0</v>
      </c>
    </row>
    <row r="229" spans="1:10" s="11" customFormat="1" ht="12.75">
      <c r="A229" s="26" t="s">
        <v>327</v>
      </c>
      <c r="B229" s="26" t="s">
        <v>328</v>
      </c>
      <c r="C229" s="26" t="s">
        <v>270</v>
      </c>
      <c r="D229" s="27"/>
      <c r="E229" s="49">
        <v>1</v>
      </c>
      <c r="F229" s="40">
        <v>1900</v>
      </c>
      <c r="G229" s="23"/>
      <c r="H229" s="46">
        <f>I229-I229/100*J6</f>
        <v>1366.9064748201438</v>
      </c>
      <c r="I229" s="40">
        <f>F229/(1+G6/100)</f>
        <v>1366.9064748201438</v>
      </c>
      <c r="J229" s="33">
        <f>I229*G229</f>
        <v>0</v>
      </c>
    </row>
    <row r="230" spans="1:10" s="11" customFormat="1" ht="12.75">
      <c r="A230" s="26" t="s">
        <v>327</v>
      </c>
      <c r="B230" s="26" t="s">
        <v>328</v>
      </c>
      <c r="C230" s="26" t="s">
        <v>332</v>
      </c>
      <c r="D230" s="27"/>
      <c r="E230" s="49">
        <v>17</v>
      </c>
      <c r="F230" s="40">
        <v>1900</v>
      </c>
      <c r="G230" s="23"/>
      <c r="H230" s="46">
        <f>I230-I230/100*J6</f>
        <v>1366.9064748201438</v>
      </c>
      <c r="I230" s="40">
        <f>F230/(1+G6/100)</f>
        <v>1366.9064748201438</v>
      </c>
      <c r="J230" s="33">
        <f>I230*G230</f>
        <v>0</v>
      </c>
    </row>
    <row r="231" spans="1:10" s="11" customFormat="1" ht="12.75">
      <c r="A231" s="26" t="s">
        <v>327</v>
      </c>
      <c r="B231" s="26" t="s">
        <v>328</v>
      </c>
      <c r="C231" s="26" t="s">
        <v>333</v>
      </c>
      <c r="D231" s="27"/>
      <c r="E231" s="49">
        <v>3</v>
      </c>
      <c r="F231" s="40">
        <v>1900</v>
      </c>
      <c r="G231" s="23"/>
      <c r="H231" s="46">
        <f>I231-I231/100*J6</f>
        <v>1366.9064748201438</v>
      </c>
      <c r="I231" s="40">
        <f>F231/(1+G6/100)</f>
        <v>1366.9064748201438</v>
      </c>
      <c r="J231" s="33">
        <f>I231*G231</f>
        <v>0</v>
      </c>
    </row>
    <row r="232" spans="1:10" s="11" customFormat="1" ht="12.75">
      <c r="A232" s="26" t="s">
        <v>327</v>
      </c>
      <c r="B232" s="26" t="s">
        <v>328</v>
      </c>
      <c r="C232" s="26" t="s">
        <v>334</v>
      </c>
      <c r="D232" s="27"/>
      <c r="E232" s="49">
        <v>4</v>
      </c>
      <c r="F232" s="40">
        <v>1900</v>
      </c>
      <c r="G232" s="23"/>
      <c r="H232" s="46">
        <f>I232-I232/100*J6</f>
        <v>1366.9064748201438</v>
      </c>
      <c r="I232" s="40">
        <f>F232/(1+G6/100)</f>
        <v>1366.9064748201438</v>
      </c>
      <c r="J232" s="33">
        <f>I232*G232</f>
        <v>0</v>
      </c>
    </row>
    <row r="233" spans="1:10" s="11" customFormat="1" ht="12.75">
      <c r="A233" s="26" t="s">
        <v>327</v>
      </c>
      <c r="B233" s="26" t="s">
        <v>328</v>
      </c>
      <c r="C233" s="26" t="s">
        <v>311</v>
      </c>
      <c r="D233" s="27"/>
      <c r="E233" s="49">
        <v>17</v>
      </c>
      <c r="F233" s="40">
        <v>1900</v>
      </c>
      <c r="G233" s="23"/>
      <c r="H233" s="46">
        <f>I233-I233/100*J6</f>
        <v>1366.9064748201438</v>
      </c>
      <c r="I233" s="40">
        <f>F233/(1+G6/100)</f>
        <v>1366.9064748201438</v>
      </c>
      <c r="J233" s="33">
        <f>I233*G233</f>
        <v>0</v>
      </c>
    </row>
    <row r="234" spans="1:10" s="11" customFormat="1" ht="12.75">
      <c r="A234" s="26" t="s">
        <v>327</v>
      </c>
      <c r="B234" s="26" t="s">
        <v>328</v>
      </c>
      <c r="C234" s="26" t="s">
        <v>320</v>
      </c>
      <c r="D234" s="27"/>
      <c r="E234" s="49">
        <v>17</v>
      </c>
      <c r="F234" s="40">
        <v>1900</v>
      </c>
      <c r="G234" s="23"/>
      <c r="H234" s="46">
        <f>I234-I234/100*J6</f>
        <v>1366.9064748201438</v>
      </c>
      <c r="I234" s="40">
        <f>F234/(1+G6/100)</f>
        <v>1366.9064748201438</v>
      </c>
      <c r="J234" s="33">
        <f>I234*G234</f>
        <v>0</v>
      </c>
    </row>
    <row r="235" spans="1:10" s="11" customFormat="1" ht="12.75">
      <c r="A235" s="26" t="s">
        <v>327</v>
      </c>
      <c r="B235" s="26" t="s">
        <v>328</v>
      </c>
      <c r="C235" s="26" t="s">
        <v>273</v>
      </c>
      <c r="D235" s="27"/>
      <c r="E235" s="49">
        <v>1</v>
      </c>
      <c r="F235" s="40">
        <v>1900</v>
      </c>
      <c r="G235" s="23"/>
      <c r="H235" s="46">
        <f>I235-I235/100*J6</f>
        <v>1366.9064748201438</v>
      </c>
      <c r="I235" s="40">
        <f>F235/(1+G6/100)</f>
        <v>1366.9064748201438</v>
      </c>
      <c r="J235" s="33">
        <f>I235*G235</f>
        <v>0</v>
      </c>
    </row>
    <row r="236" spans="1:10" s="11" customFormat="1" ht="12.75">
      <c r="A236" s="26" t="s">
        <v>327</v>
      </c>
      <c r="B236" s="26" t="s">
        <v>328</v>
      </c>
      <c r="C236" s="26" t="s">
        <v>269</v>
      </c>
      <c r="D236" s="27"/>
      <c r="E236" s="49">
        <v>5</v>
      </c>
      <c r="F236" s="40">
        <v>1900</v>
      </c>
      <c r="G236" s="23"/>
      <c r="H236" s="46">
        <f>I236-I236/100*J6</f>
        <v>1366.9064748201438</v>
      </c>
      <c r="I236" s="40">
        <f>F236/(1+G6/100)</f>
        <v>1366.9064748201438</v>
      </c>
      <c r="J236" s="33">
        <f>I236*G236</f>
        <v>0</v>
      </c>
    </row>
    <row r="237" spans="1:10" s="11" customFormat="1" ht="12.75">
      <c r="A237" s="26" t="s">
        <v>327</v>
      </c>
      <c r="B237" s="26" t="s">
        <v>328</v>
      </c>
      <c r="C237" s="26" t="s">
        <v>335</v>
      </c>
      <c r="D237" s="27"/>
      <c r="E237" s="49">
        <v>20</v>
      </c>
      <c r="F237" s="40">
        <v>1900</v>
      </c>
      <c r="G237" s="23"/>
      <c r="H237" s="46">
        <f>I237-I237/100*J6</f>
        <v>1366.9064748201438</v>
      </c>
      <c r="I237" s="40">
        <f>F237/(1+G6/100)</f>
        <v>1366.9064748201438</v>
      </c>
      <c r="J237" s="33">
        <f>I237*G237</f>
        <v>0</v>
      </c>
    </row>
    <row r="238" spans="1:10" s="11" customFormat="1" ht="12.75">
      <c r="A238" s="26" t="s">
        <v>327</v>
      </c>
      <c r="B238" s="26" t="s">
        <v>328</v>
      </c>
      <c r="C238" s="26" t="s">
        <v>336</v>
      </c>
      <c r="D238" s="27"/>
      <c r="E238" s="49">
        <v>7</v>
      </c>
      <c r="F238" s="40">
        <v>1900</v>
      </c>
      <c r="G238" s="23"/>
      <c r="H238" s="46">
        <f>I238-I238/100*J6</f>
        <v>1366.9064748201438</v>
      </c>
      <c r="I238" s="40">
        <f>F238/(1+G6/100)</f>
        <v>1366.9064748201438</v>
      </c>
      <c r="J238" s="33">
        <f>I238*G238</f>
        <v>0</v>
      </c>
    </row>
    <row r="239" spans="1:10" s="11" customFormat="1" ht="12.75">
      <c r="A239" s="26" t="s">
        <v>327</v>
      </c>
      <c r="B239" s="26" t="s">
        <v>328</v>
      </c>
      <c r="C239" s="26" t="s">
        <v>337</v>
      </c>
      <c r="D239" s="27"/>
      <c r="E239" s="49">
        <v>9</v>
      </c>
      <c r="F239" s="40">
        <v>1900</v>
      </c>
      <c r="G239" s="23"/>
      <c r="H239" s="46">
        <f>I239-I239/100*J6</f>
        <v>1366.9064748201438</v>
      </c>
      <c r="I239" s="40">
        <f>F239/(1+G6/100)</f>
        <v>1366.9064748201438</v>
      </c>
      <c r="J239" s="33">
        <f>I239*G239</f>
        <v>0</v>
      </c>
    </row>
    <row r="240" spans="1:10" s="11" customFormat="1" ht="12.75">
      <c r="A240" s="26" t="s">
        <v>338</v>
      </c>
      <c r="B240" s="26" t="s">
        <v>339</v>
      </c>
      <c r="C240" s="26" t="s">
        <v>266</v>
      </c>
      <c r="D240" s="27"/>
      <c r="E240" s="49">
        <v>4</v>
      </c>
      <c r="F240" s="40">
        <v>5200</v>
      </c>
      <c r="G240" s="23"/>
      <c r="H240" s="46">
        <f>I240-I240/100*J6</f>
        <v>3741.007194244604</v>
      </c>
      <c r="I240" s="40">
        <f>F240/(1+G6/100)</f>
        <v>3741.007194244604</v>
      </c>
      <c r="J240" s="33">
        <f>I240*G240</f>
        <v>0</v>
      </c>
    </row>
    <row r="241" spans="1:10" s="11" customFormat="1" ht="12.75">
      <c r="A241" s="26" t="s">
        <v>338</v>
      </c>
      <c r="B241" s="26" t="s">
        <v>339</v>
      </c>
      <c r="C241" s="26" t="s">
        <v>272</v>
      </c>
      <c r="D241" s="27"/>
      <c r="E241" s="49">
        <v>3</v>
      </c>
      <c r="F241" s="40">
        <v>5200</v>
      </c>
      <c r="G241" s="23"/>
      <c r="H241" s="46">
        <f>I241-I241/100*J6</f>
        <v>3741.007194244604</v>
      </c>
      <c r="I241" s="40">
        <f>F241/(1+G6/100)</f>
        <v>3741.007194244604</v>
      </c>
      <c r="J241" s="33">
        <f>I241*G241</f>
        <v>0</v>
      </c>
    </row>
    <row r="242" spans="1:10" s="11" customFormat="1" ht="12.75">
      <c r="A242" s="26" t="s">
        <v>338</v>
      </c>
      <c r="B242" s="26" t="s">
        <v>339</v>
      </c>
      <c r="C242" s="26" t="s">
        <v>321</v>
      </c>
      <c r="D242" s="27"/>
      <c r="E242" s="49">
        <v>4</v>
      </c>
      <c r="F242" s="40">
        <v>5200</v>
      </c>
      <c r="G242" s="23"/>
      <c r="H242" s="46">
        <f>I242-I242/100*J6</f>
        <v>3741.007194244604</v>
      </c>
      <c r="I242" s="40">
        <f>F242/(1+G6/100)</f>
        <v>3741.007194244604</v>
      </c>
      <c r="J242" s="33">
        <f>I242*G242</f>
        <v>0</v>
      </c>
    </row>
    <row r="243" spans="1:10" s="11" customFormat="1" ht="12.75">
      <c r="A243" s="26" t="s">
        <v>338</v>
      </c>
      <c r="B243" s="26" t="s">
        <v>339</v>
      </c>
      <c r="C243" s="26" t="s">
        <v>273</v>
      </c>
      <c r="D243" s="27"/>
      <c r="E243" s="49">
        <v>6</v>
      </c>
      <c r="F243" s="40">
        <v>5200</v>
      </c>
      <c r="G243" s="23"/>
      <c r="H243" s="46">
        <f>I243-I243/100*J6</f>
        <v>3741.007194244604</v>
      </c>
      <c r="I243" s="40">
        <f>F243/(1+G6/100)</f>
        <v>3741.007194244604</v>
      </c>
      <c r="J243" s="33">
        <f>I243*G243</f>
        <v>0</v>
      </c>
    </row>
    <row r="244" spans="1:10" s="11" customFormat="1" ht="12.75">
      <c r="A244" s="26" t="s">
        <v>340</v>
      </c>
      <c r="B244" s="26" t="s">
        <v>341</v>
      </c>
      <c r="C244" s="26" t="s">
        <v>342</v>
      </c>
      <c r="D244" s="27"/>
      <c r="E244" s="49">
        <v>1</v>
      </c>
      <c r="F244" s="40">
        <v>3320</v>
      </c>
      <c r="G244" s="23"/>
      <c r="H244" s="46">
        <f>I244-I244/100*J6</f>
        <v>2388.4892086330933</v>
      </c>
      <c r="I244" s="40">
        <f>F244/(1+G6/100)</f>
        <v>2388.4892086330933</v>
      </c>
      <c r="J244" s="33">
        <f>I244*G244</f>
        <v>0</v>
      </c>
    </row>
    <row r="245" spans="1:10" s="11" customFormat="1" ht="12.75">
      <c r="A245" s="26" t="s">
        <v>340</v>
      </c>
      <c r="B245" s="26" t="s">
        <v>341</v>
      </c>
      <c r="C245" s="26" t="s">
        <v>343</v>
      </c>
      <c r="D245" s="27"/>
      <c r="E245" s="49">
        <v>4</v>
      </c>
      <c r="F245" s="40">
        <v>3320</v>
      </c>
      <c r="G245" s="23"/>
      <c r="H245" s="46">
        <f>I245-I245/100*J6</f>
        <v>2388.4892086330933</v>
      </c>
      <c r="I245" s="40">
        <f>F245/(1+G6/100)</f>
        <v>2388.4892086330933</v>
      </c>
      <c r="J245" s="33">
        <f>I245*G245</f>
        <v>0</v>
      </c>
    </row>
    <row r="246" spans="1:10" s="11" customFormat="1" ht="12.75">
      <c r="A246" s="26" t="s">
        <v>340</v>
      </c>
      <c r="B246" s="26" t="s">
        <v>341</v>
      </c>
      <c r="C246" s="26" t="s">
        <v>344</v>
      </c>
      <c r="D246" s="27"/>
      <c r="E246" s="49">
        <v>5</v>
      </c>
      <c r="F246" s="40">
        <v>3320</v>
      </c>
      <c r="G246" s="23"/>
      <c r="H246" s="46">
        <f>I246-I246/100*J6</f>
        <v>2388.4892086330933</v>
      </c>
      <c r="I246" s="40">
        <f>F246/(1+G6/100)</f>
        <v>2388.4892086330933</v>
      </c>
      <c r="J246" s="33">
        <f>I246*G246</f>
        <v>0</v>
      </c>
    </row>
    <row r="247" spans="1:10" s="11" customFormat="1" ht="12.75">
      <c r="A247" s="26" t="s">
        <v>340</v>
      </c>
      <c r="B247" s="26" t="s">
        <v>341</v>
      </c>
      <c r="C247" s="26" t="s">
        <v>345</v>
      </c>
      <c r="D247" s="27"/>
      <c r="E247" s="49">
        <v>1</v>
      </c>
      <c r="F247" s="40">
        <v>3320</v>
      </c>
      <c r="G247" s="23"/>
      <c r="H247" s="46">
        <f>I247-I247/100*J6</f>
        <v>2388.4892086330933</v>
      </c>
      <c r="I247" s="40">
        <f>F247/(1+G6/100)</f>
        <v>2388.4892086330933</v>
      </c>
      <c r="J247" s="33">
        <f>I247*G247</f>
        <v>0</v>
      </c>
    </row>
    <row r="248" spans="1:10" s="11" customFormat="1" ht="12.75">
      <c r="A248" s="26" t="s">
        <v>346</v>
      </c>
      <c r="B248" s="26" t="s">
        <v>347</v>
      </c>
      <c r="C248" s="26" t="s">
        <v>296</v>
      </c>
      <c r="D248" s="27"/>
      <c r="E248" s="49">
        <v>1</v>
      </c>
      <c r="F248" s="40">
        <v>2900</v>
      </c>
      <c r="G248" s="23"/>
      <c r="H248" s="46">
        <f>I248-I248/100*J6</f>
        <v>2086.3309352517986</v>
      </c>
      <c r="I248" s="40">
        <f>F248/(1+G6/100)</f>
        <v>2086.3309352517986</v>
      </c>
      <c r="J248" s="33">
        <f>I248*G248</f>
        <v>0</v>
      </c>
    </row>
    <row r="249" spans="1:10" s="11" customFormat="1" ht="12.75">
      <c r="A249" s="26" t="s">
        <v>346</v>
      </c>
      <c r="B249" s="26" t="s">
        <v>347</v>
      </c>
      <c r="C249" s="26" t="s">
        <v>247</v>
      </c>
      <c r="D249" s="27"/>
      <c r="E249" s="49">
        <v>2</v>
      </c>
      <c r="F249" s="40">
        <v>2900</v>
      </c>
      <c r="G249" s="23"/>
      <c r="H249" s="46">
        <f>I249-I249/100*J6</f>
        <v>2086.3309352517986</v>
      </c>
      <c r="I249" s="40">
        <f>F249/(1+G6/100)</f>
        <v>2086.3309352517986</v>
      </c>
      <c r="J249" s="33">
        <f>I249*G249</f>
        <v>0</v>
      </c>
    </row>
    <row r="250" spans="1:10" s="11" customFormat="1" ht="12.75">
      <c r="A250" s="26" t="s">
        <v>346</v>
      </c>
      <c r="B250" s="26" t="s">
        <v>347</v>
      </c>
      <c r="C250" s="26" t="s">
        <v>348</v>
      </c>
      <c r="D250" s="27"/>
      <c r="E250" s="49">
        <v>1</v>
      </c>
      <c r="F250" s="40">
        <v>2900</v>
      </c>
      <c r="G250" s="23"/>
      <c r="H250" s="46">
        <f>I250-I250/100*J6</f>
        <v>2086.3309352517986</v>
      </c>
      <c r="I250" s="40">
        <f>F250/(1+G6/100)</f>
        <v>2086.3309352517986</v>
      </c>
      <c r="J250" s="33">
        <f>I250*G250</f>
        <v>0</v>
      </c>
    </row>
    <row r="251" spans="1:10" s="11" customFormat="1" ht="12.75">
      <c r="A251" s="26" t="s">
        <v>346</v>
      </c>
      <c r="B251" s="26" t="s">
        <v>347</v>
      </c>
      <c r="C251" s="26" t="s">
        <v>349</v>
      </c>
      <c r="D251" s="27"/>
      <c r="E251" s="49">
        <v>1</v>
      </c>
      <c r="F251" s="40">
        <v>2900</v>
      </c>
      <c r="G251" s="23"/>
      <c r="H251" s="46">
        <f>I251-I251/100*J6</f>
        <v>2086.3309352517986</v>
      </c>
      <c r="I251" s="40">
        <f>F251/(1+G6/100)</f>
        <v>2086.3309352517986</v>
      </c>
      <c r="J251" s="33">
        <f>I251*G251</f>
        <v>0</v>
      </c>
    </row>
    <row r="252" spans="1:10" s="11" customFormat="1" ht="12.75">
      <c r="A252" s="26" t="s">
        <v>346</v>
      </c>
      <c r="B252" s="26" t="s">
        <v>347</v>
      </c>
      <c r="C252" s="26" t="s">
        <v>350</v>
      </c>
      <c r="D252" s="27"/>
      <c r="E252" s="49">
        <v>1</v>
      </c>
      <c r="F252" s="40">
        <v>2900</v>
      </c>
      <c r="G252" s="23"/>
      <c r="H252" s="46">
        <f>I252-I252/100*J6</f>
        <v>2086.3309352517986</v>
      </c>
      <c r="I252" s="40">
        <f>F252/(1+G6/100)</f>
        <v>2086.3309352517986</v>
      </c>
      <c r="J252" s="33">
        <f>I252*G252</f>
        <v>0</v>
      </c>
    </row>
    <row r="253" spans="1:10" s="11" customFormat="1" ht="12.75">
      <c r="A253" s="26" t="s">
        <v>346</v>
      </c>
      <c r="B253" s="26" t="s">
        <v>347</v>
      </c>
      <c r="C253" s="26" t="s">
        <v>273</v>
      </c>
      <c r="D253" s="27"/>
      <c r="E253" s="49">
        <v>1</v>
      </c>
      <c r="F253" s="40">
        <v>2900</v>
      </c>
      <c r="G253" s="23"/>
      <c r="H253" s="46">
        <f>I253-I253/100*J6</f>
        <v>2086.3309352517986</v>
      </c>
      <c r="I253" s="40">
        <f>F253/(1+G6/100)</f>
        <v>2086.3309352517986</v>
      </c>
      <c r="J253" s="33">
        <f>I253*G253</f>
        <v>0</v>
      </c>
    </row>
    <row r="254" spans="1:10" s="11" customFormat="1" ht="12.75">
      <c r="A254" s="26" t="s">
        <v>346</v>
      </c>
      <c r="B254" s="26" t="s">
        <v>347</v>
      </c>
      <c r="C254" s="26" t="s">
        <v>351</v>
      </c>
      <c r="D254" s="27"/>
      <c r="E254" s="49">
        <v>1</v>
      </c>
      <c r="F254" s="40">
        <v>2900</v>
      </c>
      <c r="G254" s="23"/>
      <c r="H254" s="46">
        <f>I254-I254/100*J6</f>
        <v>2086.3309352517986</v>
      </c>
      <c r="I254" s="40">
        <f>F254/(1+G6/100)</f>
        <v>2086.3309352517986</v>
      </c>
      <c r="J254" s="33">
        <f>I254*G254</f>
        <v>0</v>
      </c>
    </row>
    <row r="255" spans="1:10" s="11" customFormat="1" ht="12.75">
      <c r="A255" s="26" t="s">
        <v>346</v>
      </c>
      <c r="B255" s="26" t="s">
        <v>347</v>
      </c>
      <c r="C255" s="26" t="s">
        <v>321</v>
      </c>
      <c r="D255" s="27"/>
      <c r="E255" s="49">
        <v>1</v>
      </c>
      <c r="F255" s="40">
        <v>2900</v>
      </c>
      <c r="G255" s="23"/>
      <c r="H255" s="46">
        <f>I255-I255/100*J6</f>
        <v>2086.3309352517986</v>
      </c>
      <c r="I255" s="40">
        <f>F255/(1+G6/100)</f>
        <v>2086.3309352517986</v>
      </c>
      <c r="J255" s="33">
        <f>I255*G255</f>
        <v>0</v>
      </c>
    </row>
    <row r="256" spans="1:10" s="11" customFormat="1" ht="12.75">
      <c r="A256" s="26" t="s">
        <v>346</v>
      </c>
      <c r="B256" s="26" t="s">
        <v>347</v>
      </c>
      <c r="C256" s="26" t="s">
        <v>352</v>
      </c>
      <c r="D256" s="27"/>
      <c r="E256" s="49">
        <v>1</v>
      </c>
      <c r="F256" s="40">
        <v>2900</v>
      </c>
      <c r="G256" s="23"/>
      <c r="H256" s="46">
        <f>I256-I256/100*J6</f>
        <v>2086.3309352517986</v>
      </c>
      <c r="I256" s="40">
        <f>F256/(1+G6/100)</f>
        <v>2086.3309352517986</v>
      </c>
      <c r="J256" s="33">
        <f>I256*G256</f>
        <v>0</v>
      </c>
    </row>
    <row r="257" spans="1:10" s="11" customFormat="1" ht="12.75">
      <c r="A257" s="26" t="s">
        <v>353</v>
      </c>
      <c r="B257" s="26" t="s">
        <v>354</v>
      </c>
      <c r="C257" s="26" t="s">
        <v>355</v>
      </c>
      <c r="D257" s="27"/>
      <c r="E257" s="49">
        <v>22</v>
      </c>
      <c r="F257" s="40">
        <v>2900</v>
      </c>
      <c r="G257" s="23"/>
      <c r="H257" s="46">
        <f>I257-I257/100*J6</f>
        <v>2086.3309352517986</v>
      </c>
      <c r="I257" s="40">
        <f>F257/(1+G6/100)</f>
        <v>2086.3309352517986</v>
      </c>
      <c r="J257" s="33">
        <f>I257*G257</f>
        <v>0</v>
      </c>
    </row>
    <row r="258" spans="1:10" s="11" customFormat="1" ht="12.75">
      <c r="A258" s="26" t="s">
        <v>353</v>
      </c>
      <c r="B258" s="26" t="s">
        <v>354</v>
      </c>
      <c r="C258" s="26" t="s">
        <v>356</v>
      </c>
      <c r="D258" s="27"/>
      <c r="E258" s="49">
        <v>10</v>
      </c>
      <c r="F258" s="40">
        <v>2900</v>
      </c>
      <c r="G258" s="23"/>
      <c r="H258" s="46">
        <f>I258-I258/100*J6</f>
        <v>2086.3309352517986</v>
      </c>
      <c r="I258" s="40">
        <f>F258/(1+G6/100)</f>
        <v>2086.3309352517986</v>
      </c>
      <c r="J258" s="33">
        <f>I258*G258</f>
        <v>0</v>
      </c>
    </row>
    <row r="259" spans="1:10" s="11" customFormat="1" ht="12.75">
      <c r="A259" s="26" t="s">
        <v>353</v>
      </c>
      <c r="B259" s="26" t="s">
        <v>354</v>
      </c>
      <c r="C259" s="26" t="s">
        <v>357</v>
      </c>
      <c r="D259" s="27"/>
      <c r="E259" s="49">
        <v>23</v>
      </c>
      <c r="F259" s="40">
        <v>2900</v>
      </c>
      <c r="G259" s="23"/>
      <c r="H259" s="46">
        <f>I259-I259/100*J6</f>
        <v>2086.3309352517986</v>
      </c>
      <c r="I259" s="40">
        <f>F259/(1+G6/100)</f>
        <v>2086.3309352517986</v>
      </c>
      <c r="J259" s="33">
        <f>I259*G259</f>
        <v>0</v>
      </c>
    </row>
    <row r="260" spans="1:10" s="11" customFormat="1" ht="12.75">
      <c r="A260" s="26" t="s">
        <v>353</v>
      </c>
      <c r="B260" s="26" t="s">
        <v>354</v>
      </c>
      <c r="C260" s="26" t="s">
        <v>358</v>
      </c>
      <c r="D260" s="27"/>
      <c r="E260" s="49">
        <v>1</v>
      </c>
      <c r="F260" s="40">
        <v>2900</v>
      </c>
      <c r="G260" s="23"/>
      <c r="H260" s="46">
        <f>I260-I260/100*J6</f>
        <v>2086.3309352517986</v>
      </c>
      <c r="I260" s="40">
        <f>F260/(1+G6/100)</f>
        <v>2086.3309352517986</v>
      </c>
      <c r="J260" s="33">
        <f>I260*G260</f>
        <v>0</v>
      </c>
    </row>
    <row r="261" spans="1:10" s="11" customFormat="1" ht="12.75">
      <c r="A261" s="26" t="s">
        <v>353</v>
      </c>
      <c r="B261" s="26" t="s">
        <v>354</v>
      </c>
      <c r="C261" s="26" t="s">
        <v>266</v>
      </c>
      <c r="D261" s="27"/>
      <c r="E261" s="49">
        <v>5</v>
      </c>
      <c r="F261" s="40">
        <v>2900</v>
      </c>
      <c r="G261" s="23"/>
      <c r="H261" s="46">
        <f>I261-I261/100*J6</f>
        <v>2086.3309352517986</v>
      </c>
      <c r="I261" s="40">
        <f>F261/(1+G6/100)</f>
        <v>2086.3309352517986</v>
      </c>
      <c r="J261" s="33">
        <f>I261*G261</f>
        <v>0</v>
      </c>
    </row>
    <row r="262" spans="1:10" s="11" customFormat="1" ht="12.75">
      <c r="A262" s="26" t="s">
        <v>353</v>
      </c>
      <c r="B262" s="26" t="s">
        <v>354</v>
      </c>
      <c r="C262" s="26" t="s">
        <v>359</v>
      </c>
      <c r="D262" s="27"/>
      <c r="E262" s="49">
        <v>22</v>
      </c>
      <c r="F262" s="40">
        <v>2900</v>
      </c>
      <c r="G262" s="23"/>
      <c r="H262" s="46">
        <f>I262-I262/100*J6</f>
        <v>2086.3309352517986</v>
      </c>
      <c r="I262" s="40">
        <f>F262/(1+G6/100)</f>
        <v>2086.3309352517986</v>
      </c>
      <c r="J262" s="33">
        <f>I262*G262</f>
        <v>0</v>
      </c>
    </row>
    <row r="263" spans="1:10" s="11" customFormat="1" ht="12.75">
      <c r="A263" s="26" t="s">
        <v>353</v>
      </c>
      <c r="B263" s="26" t="s">
        <v>354</v>
      </c>
      <c r="C263" s="26" t="s">
        <v>265</v>
      </c>
      <c r="D263" s="27"/>
      <c r="E263" s="49">
        <v>10</v>
      </c>
      <c r="F263" s="40">
        <v>2900</v>
      </c>
      <c r="G263" s="23"/>
      <c r="H263" s="46">
        <f>I263-I263/100*J6</f>
        <v>2086.3309352517986</v>
      </c>
      <c r="I263" s="40">
        <f>F263/(1+G6/100)</f>
        <v>2086.3309352517986</v>
      </c>
      <c r="J263" s="33">
        <f>I263*G263</f>
        <v>0</v>
      </c>
    </row>
    <row r="264" spans="1:10" s="11" customFormat="1" ht="12.75">
      <c r="A264" s="26" t="s">
        <v>353</v>
      </c>
      <c r="B264" s="26" t="s">
        <v>354</v>
      </c>
      <c r="C264" s="26" t="s">
        <v>342</v>
      </c>
      <c r="D264" s="27"/>
      <c r="E264" s="49">
        <v>5</v>
      </c>
      <c r="F264" s="40">
        <v>2900</v>
      </c>
      <c r="G264" s="23"/>
      <c r="H264" s="46">
        <f>I264-I264/100*J6</f>
        <v>2086.3309352517986</v>
      </c>
      <c r="I264" s="40">
        <f>F264/(1+G6/100)</f>
        <v>2086.3309352517986</v>
      </c>
      <c r="J264" s="33">
        <f>I264*G264</f>
        <v>0</v>
      </c>
    </row>
    <row r="265" spans="1:10" s="11" customFormat="1" ht="12.75">
      <c r="A265" s="26" t="s">
        <v>353</v>
      </c>
      <c r="B265" s="26" t="s">
        <v>354</v>
      </c>
      <c r="C265" s="26" t="s">
        <v>252</v>
      </c>
      <c r="D265" s="27"/>
      <c r="E265" s="49">
        <v>10</v>
      </c>
      <c r="F265" s="40">
        <v>2900</v>
      </c>
      <c r="G265" s="23"/>
      <c r="H265" s="46">
        <f>I265-I265/100*J6</f>
        <v>2086.3309352517986</v>
      </c>
      <c r="I265" s="40">
        <f>F265/(1+G6/100)</f>
        <v>2086.3309352517986</v>
      </c>
      <c r="J265" s="33">
        <f>I265*G265</f>
        <v>0</v>
      </c>
    </row>
    <row r="266" spans="1:10" s="11" customFormat="1" ht="12.75">
      <c r="A266" s="26" t="s">
        <v>353</v>
      </c>
      <c r="B266" s="26" t="s">
        <v>354</v>
      </c>
      <c r="C266" s="26" t="s">
        <v>360</v>
      </c>
      <c r="D266" s="27"/>
      <c r="E266" s="49">
        <v>11</v>
      </c>
      <c r="F266" s="40">
        <v>2900</v>
      </c>
      <c r="G266" s="23"/>
      <c r="H266" s="46">
        <f>I266-I266/100*J6</f>
        <v>2086.3309352517986</v>
      </c>
      <c r="I266" s="40">
        <f>F266/(1+G6/100)</f>
        <v>2086.3309352517986</v>
      </c>
      <c r="J266" s="33">
        <f>I266*G266</f>
        <v>0</v>
      </c>
    </row>
    <row r="267" spans="1:10" s="11" customFormat="1" ht="12.75">
      <c r="A267" s="26" t="s">
        <v>353</v>
      </c>
      <c r="B267" s="26" t="s">
        <v>354</v>
      </c>
      <c r="C267" s="26" t="s">
        <v>361</v>
      </c>
      <c r="D267" s="27"/>
      <c r="E267" s="49">
        <v>5</v>
      </c>
      <c r="F267" s="40">
        <v>2900</v>
      </c>
      <c r="G267" s="23"/>
      <c r="H267" s="46">
        <f>I267-I267/100*J6</f>
        <v>2086.3309352517986</v>
      </c>
      <c r="I267" s="40">
        <f>F267/(1+G6/100)</f>
        <v>2086.3309352517986</v>
      </c>
      <c r="J267" s="33">
        <f>I267*G267</f>
        <v>0</v>
      </c>
    </row>
    <row r="268" spans="1:10" s="11" customFormat="1" ht="12.75">
      <c r="A268" s="26" t="s">
        <v>353</v>
      </c>
      <c r="B268" s="26" t="s">
        <v>354</v>
      </c>
      <c r="C268" s="26" t="s">
        <v>244</v>
      </c>
      <c r="D268" s="27"/>
      <c r="E268" s="49">
        <v>5</v>
      </c>
      <c r="F268" s="40">
        <v>2900</v>
      </c>
      <c r="G268" s="23"/>
      <c r="H268" s="46">
        <f>I268-I268/100*J6</f>
        <v>2086.3309352517986</v>
      </c>
      <c r="I268" s="40">
        <f>F268/(1+G6/100)</f>
        <v>2086.3309352517986</v>
      </c>
      <c r="J268" s="33">
        <f>I268*G268</f>
        <v>0</v>
      </c>
    </row>
    <row r="269" spans="1:10" s="11" customFormat="1" ht="12.75">
      <c r="A269" s="26" t="s">
        <v>353</v>
      </c>
      <c r="B269" s="26" t="s">
        <v>354</v>
      </c>
      <c r="C269" s="26" t="s">
        <v>245</v>
      </c>
      <c r="D269" s="27"/>
      <c r="E269" s="49">
        <v>11</v>
      </c>
      <c r="F269" s="40">
        <v>2900</v>
      </c>
      <c r="G269" s="23"/>
      <c r="H269" s="46">
        <f>I269-I269/100*J6</f>
        <v>2086.3309352517986</v>
      </c>
      <c r="I269" s="40">
        <f>F269/(1+G6/100)</f>
        <v>2086.3309352517986</v>
      </c>
      <c r="J269" s="33">
        <f>I269*G269</f>
        <v>0</v>
      </c>
    </row>
    <row r="270" spans="1:10" s="11" customFormat="1" ht="12.75">
      <c r="A270" s="26" t="s">
        <v>353</v>
      </c>
      <c r="B270" s="26" t="s">
        <v>354</v>
      </c>
      <c r="C270" s="26" t="s">
        <v>362</v>
      </c>
      <c r="D270" s="27"/>
      <c r="E270" s="49">
        <v>1</v>
      </c>
      <c r="F270" s="40">
        <v>2900</v>
      </c>
      <c r="G270" s="23"/>
      <c r="H270" s="46">
        <f>I270-I270/100*J6</f>
        <v>2086.3309352517986</v>
      </c>
      <c r="I270" s="40">
        <f>F270/(1+G6/100)</f>
        <v>2086.3309352517986</v>
      </c>
      <c r="J270" s="33">
        <f>I270*G270</f>
        <v>0</v>
      </c>
    </row>
    <row r="271" spans="1:10" s="11" customFormat="1" ht="12.75">
      <c r="A271" s="26" t="s">
        <v>353</v>
      </c>
      <c r="B271" s="26" t="s">
        <v>354</v>
      </c>
      <c r="C271" s="26" t="s">
        <v>363</v>
      </c>
      <c r="D271" s="27"/>
      <c r="E271" s="49">
        <v>5</v>
      </c>
      <c r="F271" s="40">
        <v>2900</v>
      </c>
      <c r="G271" s="23"/>
      <c r="H271" s="46">
        <f>I271-I271/100*J6</f>
        <v>2086.3309352517986</v>
      </c>
      <c r="I271" s="40">
        <f>F271/(1+G6/100)</f>
        <v>2086.3309352517986</v>
      </c>
      <c r="J271" s="33">
        <f>I271*G271</f>
        <v>0</v>
      </c>
    </row>
    <row r="272" spans="1:10" s="11" customFormat="1" ht="12.75">
      <c r="A272" s="26" t="s">
        <v>364</v>
      </c>
      <c r="B272" s="26" t="s">
        <v>365</v>
      </c>
      <c r="C272" s="26" t="s">
        <v>249</v>
      </c>
      <c r="D272" s="27"/>
      <c r="E272" s="49">
        <v>2</v>
      </c>
      <c r="F272" s="40">
        <v>3320</v>
      </c>
      <c r="G272" s="23"/>
      <c r="H272" s="46">
        <f>I272-I272/100*J6</f>
        <v>2388.4892086330933</v>
      </c>
      <c r="I272" s="40">
        <f>F272/(1+G6/100)</f>
        <v>2388.4892086330933</v>
      </c>
      <c r="J272" s="33">
        <f>I272*G272</f>
        <v>0</v>
      </c>
    </row>
    <row r="273" spans="1:10" s="11" customFormat="1" ht="12.75">
      <c r="A273" s="26" t="s">
        <v>364</v>
      </c>
      <c r="B273" s="26" t="s">
        <v>365</v>
      </c>
      <c r="C273" s="26" t="s">
        <v>366</v>
      </c>
      <c r="D273" s="27"/>
      <c r="E273" s="49">
        <v>28</v>
      </c>
      <c r="F273" s="40">
        <v>3320</v>
      </c>
      <c r="G273" s="23"/>
      <c r="H273" s="46">
        <f>I273-I273/100*J6</f>
        <v>2388.4892086330933</v>
      </c>
      <c r="I273" s="40">
        <f>F273/(1+G6/100)</f>
        <v>2388.4892086330933</v>
      </c>
      <c r="J273" s="33">
        <f>I273*G273</f>
        <v>0</v>
      </c>
    </row>
    <row r="274" spans="1:10" s="11" customFormat="1" ht="12.75">
      <c r="A274" s="26" t="s">
        <v>364</v>
      </c>
      <c r="B274" s="26" t="s">
        <v>365</v>
      </c>
      <c r="C274" s="26" t="s">
        <v>367</v>
      </c>
      <c r="D274" s="27"/>
      <c r="E274" s="49">
        <v>55</v>
      </c>
      <c r="F274" s="40">
        <v>3320</v>
      </c>
      <c r="G274" s="23"/>
      <c r="H274" s="46">
        <f>I274-I274/100*J6</f>
        <v>2388.4892086330933</v>
      </c>
      <c r="I274" s="40">
        <f>F274/(1+G6/100)</f>
        <v>2388.4892086330933</v>
      </c>
      <c r="J274" s="33">
        <f>I274*G274</f>
        <v>0</v>
      </c>
    </row>
    <row r="275" spans="1:10" s="11" customFormat="1" ht="12.75">
      <c r="A275" s="26" t="s">
        <v>364</v>
      </c>
      <c r="B275" s="26" t="s">
        <v>365</v>
      </c>
      <c r="C275" s="26" t="s">
        <v>256</v>
      </c>
      <c r="D275" s="27"/>
      <c r="E275" s="49">
        <v>2</v>
      </c>
      <c r="F275" s="40">
        <v>3320</v>
      </c>
      <c r="G275" s="23"/>
      <c r="H275" s="46">
        <f>I275-I275/100*J6</f>
        <v>2388.4892086330933</v>
      </c>
      <c r="I275" s="40">
        <f>F275/(1+G6/100)</f>
        <v>2388.4892086330933</v>
      </c>
      <c r="J275" s="33">
        <f>I275*G275</f>
        <v>0</v>
      </c>
    </row>
    <row r="276" spans="1:10" s="11" customFormat="1" ht="12.75">
      <c r="A276" s="26" t="s">
        <v>364</v>
      </c>
      <c r="B276" s="26" t="s">
        <v>365</v>
      </c>
      <c r="C276" s="26" t="s">
        <v>286</v>
      </c>
      <c r="D276" s="27"/>
      <c r="E276" s="49">
        <v>1</v>
      </c>
      <c r="F276" s="40">
        <v>3320</v>
      </c>
      <c r="G276" s="23"/>
      <c r="H276" s="46">
        <f>I276-I276/100*J6</f>
        <v>2388.4892086330933</v>
      </c>
      <c r="I276" s="40">
        <f>F276/(1+G6/100)</f>
        <v>2388.4892086330933</v>
      </c>
      <c r="J276" s="33">
        <f>I276*G276</f>
        <v>0</v>
      </c>
    </row>
    <row r="277" spans="1:10" s="11" customFormat="1" ht="12.75">
      <c r="A277" s="26" t="s">
        <v>364</v>
      </c>
      <c r="B277" s="26" t="s">
        <v>365</v>
      </c>
      <c r="C277" s="26" t="s">
        <v>244</v>
      </c>
      <c r="D277" s="27"/>
      <c r="E277" s="49">
        <v>1</v>
      </c>
      <c r="F277" s="40">
        <v>3320</v>
      </c>
      <c r="G277" s="23"/>
      <c r="H277" s="46">
        <f>I277-I277/100*J6</f>
        <v>2388.4892086330933</v>
      </c>
      <c r="I277" s="40">
        <f>F277/(1+G6/100)</f>
        <v>2388.4892086330933</v>
      </c>
      <c r="J277" s="33">
        <f>I277*G277</f>
        <v>0</v>
      </c>
    </row>
    <row r="278" spans="1:10" s="11" customFormat="1" ht="12.75">
      <c r="A278" s="26" t="s">
        <v>364</v>
      </c>
      <c r="B278" s="26" t="s">
        <v>365</v>
      </c>
      <c r="C278" s="26" t="s">
        <v>368</v>
      </c>
      <c r="D278" s="27"/>
      <c r="E278" s="49">
        <v>24</v>
      </c>
      <c r="F278" s="40">
        <v>3320</v>
      </c>
      <c r="G278" s="23"/>
      <c r="H278" s="46">
        <f>I278-I278/100*J6</f>
        <v>2388.4892086330933</v>
      </c>
      <c r="I278" s="40">
        <f>F278/(1+G6/100)</f>
        <v>2388.4892086330933</v>
      </c>
      <c r="J278" s="33">
        <f>I278*G278</f>
        <v>0</v>
      </c>
    </row>
    <row r="279" spans="1:10" s="11" customFormat="1" ht="12.75">
      <c r="A279" s="26" t="s">
        <v>364</v>
      </c>
      <c r="B279" s="26" t="s">
        <v>365</v>
      </c>
      <c r="C279" s="26" t="s">
        <v>252</v>
      </c>
      <c r="D279" s="27"/>
      <c r="E279" s="49">
        <v>6</v>
      </c>
      <c r="F279" s="40">
        <v>3320</v>
      </c>
      <c r="G279" s="23"/>
      <c r="H279" s="46">
        <f>I279-I279/100*J6</f>
        <v>2388.4892086330933</v>
      </c>
      <c r="I279" s="40">
        <f>F279/(1+G6/100)</f>
        <v>2388.4892086330933</v>
      </c>
      <c r="J279" s="33">
        <f>I279*G279</f>
        <v>0</v>
      </c>
    </row>
    <row r="280" spans="1:10" s="11" customFormat="1" ht="12.75">
      <c r="A280" s="26" t="s">
        <v>364</v>
      </c>
      <c r="B280" s="26" t="s">
        <v>365</v>
      </c>
      <c r="C280" s="26" t="s">
        <v>369</v>
      </c>
      <c r="D280" s="27"/>
      <c r="E280" s="49">
        <v>44</v>
      </c>
      <c r="F280" s="40">
        <v>3320</v>
      </c>
      <c r="G280" s="23"/>
      <c r="H280" s="46">
        <f>I280-I280/100*J6</f>
        <v>2388.4892086330933</v>
      </c>
      <c r="I280" s="40">
        <f>F280/(1+G6/100)</f>
        <v>2388.4892086330933</v>
      </c>
      <c r="J280" s="33">
        <f>I280*G280</f>
        <v>0</v>
      </c>
    </row>
    <row r="281" spans="1:10" s="11" customFormat="1" ht="12.75">
      <c r="A281" s="26" t="s">
        <v>364</v>
      </c>
      <c r="B281" s="26" t="s">
        <v>365</v>
      </c>
      <c r="C281" s="26" t="s">
        <v>245</v>
      </c>
      <c r="D281" s="27"/>
      <c r="E281" s="49">
        <v>1</v>
      </c>
      <c r="F281" s="40">
        <v>3320</v>
      </c>
      <c r="G281" s="23"/>
      <c r="H281" s="46">
        <f>I281-I281/100*J6</f>
        <v>2388.4892086330933</v>
      </c>
      <c r="I281" s="40">
        <f>F281/(1+G6/100)</f>
        <v>2388.4892086330933</v>
      </c>
      <c r="J281" s="33">
        <f>I281*G281</f>
        <v>0</v>
      </c>
    </row>
    <row r="282" spans="1:10" s="11" customFormat="1" ht="12.75">
      <c r="A282" s="26" t="s">
        <v>364</v>
      </c>
      <c r="B282" s="26" t="s">
        <v>365</v>
      </c>
      <c r="C282" s="26" t="s">
        <v>370</v>
      </c>
      <c r="D282" s="27"/>
      <c r="E282" s="49">
        <v>42</v>
      </c>
      <c r="F282" s="40">
        <v>3320</v>
      </c>
      <c r="G282" s="23"/>
      <c r="H282" s="46">
        <f>I282-I282/100*J6</f>
        <v>2388.4892086330933</v>
      </c>
      <c r="I282" s="40">
        <f>F282/(1+G6/100)</f>
        <v>2388.4892086330933</v>
      </c>
      <c r="J282" s="33">
        <f>I282*G282</f>
        <v>0</v>
      </c>
    </row>
    <row r="283" spans="1:10" s="11" customFormat="1" ht="12.75">
      <c r="A283" s="26" t="s">
        <v>364</v>
      </c>
      <c r="B283" s="26" t="s">
        <v>365</v>
      </c>
      <c r="C283" s="26" t="s">
        <v>371</v>
      </c>
      <c r="D283" s="27"/>
      <c r="E283" s="49">
        <v>1</v>
      </c>
      <c r="F283" s="40">
        <v>3320</v>
      </c>
      <c r="G283" s="23"/>
      <c r="H283" s="46">
        <f>I283-I283/100*J6</f>
        <v>2388.4892086330933</v>
      </c>
      <c r="I283" s="40">
        <f>F283/(1+G6/100)</f>
        <v>2388.4892086330933</v>
      </c>
      <c r="J283" s="33">
        <f>I283*G283</f>
        <v>0</v>
      </c>
    </row>
    <row r="284" spans="1:10" s="11" customFormat="1" ht="12.75">
      <c r="A284" s="26" t="s">
        <v>372</v>
      </c>
      <c r="B284" s="26" t="s">
        <v>373</v>
      </c>
      <c r="C284" s="26" t="s">
        <v>349</v>
      </c>
      <c r="D284" s="27"/>
      <c r="E284" s="49">
        <v>2</v>
      </c>
      <c r="F284" s="40">
        <v>2880</v>
      </c>
      <c r="G284" s="23"/>
      <c r="H284" s="46">
        <f>I284-I284/100*J6</f>
        <v>2071.942446043165</v>
      </c>
      <c r="I284" s="40">
        <f>F284/(1+G6/100)</f>
        <v>2071.942446043165</v>
      </c>
      <c r="J284" s="33">
        <f>I284*G284</f>
        <v>0</v>
      </c>
    </row>
    <row r="285" spans="1:10" s="11" customFormat="1" ht="12.75">
      <c r="A285" s="26" t="s">
        <v>372</v>
      </c>
      <c r="B285" s="26" t="s">
        <v>373</v>
      </c>
      <c r="C285" s="26" t="s">
        <v>252</v>
      </c>
      <c r="D285" s="27"/>
      <c r="E285" s="49">
        <v>4</v>
      </c>
      <c r="F285" s="40">
        <v>2880</v>
      </c>
      <c r="G285" s="23"/>
      <c r="H285" s="46">
        <f>I285-I285/100*J6</f>
        <v>2071.942446043165</v>
      </c>
      <c r="I285" s="40">
        <f>F285/(1+G6/100)</f>
        <v>2071.942446043165</v>
      </c>
      <c r="J285" s="33">
        <f>I285*G285</f>
        <v>0</v>
      </c>
    </row>
    <row r="286" spans="1:10" s="11" customFormat="1" ht="12.75">
      <c r="A286" s="26" t="s">
        <v>372</v>
      </c>
      <c r="B286" s="26" t="s">
        <v>373</v>
      </c>
      <c r="C286" s="26" t="s">
        <v>245</v>
      </c>
      <c r="D286" s="27"/>
      <c r="E286" s="49">
        <v>4</v>
      </c>
      <c r="F286" s="40">
        <v>2880</v>
      </c>
      <c r="G286" s="23"/>
      <c r="H286" s="46">
        <f>I286-I286/100*J6</f>
        <v>2071.942446043165</v>
      </c>
      <c r="I286" s="40">
        <f>F286/(1+G6/100)</f>
        <v>2071.942446043165</v>
      </c>
      <c r="J286" s="33">
        <f>I286*G286</f>
        <v>0</v>
      </c>
    </row>
    <row r="287" spans="1:10" s="11" customFormat="1" ht="12.75">
      <c r="A287" s="26" t="s">
        <v>372</v>
      </c>
      <c r="B287" s="26" t="s">
        <v>373</v>
      </c>
      <c r="C287" s="26" t="s">
        <v>374</v>
      </c>
      <c r="D287" s="27"/>
      <c r="E287" s="49">
        <v>9</v>
      </c>
      <c r="F287" s="40">
        <v>2880</v>
      </c>
      <c r="G287" s="23"/>
      <c r="H287" s="46">
        <f>I287-I287/100*J6</f>
        <v>2071.942446043165</v>
      </c>
      <c r="I287" s="40">
        <f>F287/(1+G6/100)</f>
        <v>2071.942446043165</v>
      </c>
      <c r="J287" s="33">
        <f>I287*G287</f>
        <v>0</v>
      </c>
    </row>
    <row r="288" spans="1:10" s="11" customFormat="1" ht="12.75">
      <c r="A288" s="26" t="s">
        <v>372</v>
      </c>
      <c r="B288" s="26" t="s">
        <v>373</v>
      </c>
      <c r="C288" s="26" t="s">
        <v>375</v>
      </c>
      <c r="D288" s="27"/>
      <c r="E288" s="49">
        <v>11</v>
      </c>
      <c r="F288" s="40">
        <v>2880</v>
      </c>
      <c r="G288" s="23"/>
      <c r="H288" s="46">
        <f>I288-I288/100*J6</f>
        <v>2071.942446043165</v>
      </c>
      <c r="I288" s="40">
        <f>F288/(1+G6/100)</f>
        <v>2071.942446043165</v>
      </c>
      <c r="J288" s="33">
        <f>I288*G288</f>
        <v>0</v>
      </c>
    </row>
    <row r="289" spans="1:10" s="11" customFormat="1" ht="12.75">
      <c r="A289" s="26" t="s">
        <v>372</v>
      </c>
      <c r="B289" s="26" t="s">
        <v>373</v>
      </c>
      <c r="C289" s="26" t="s">
        <v>266</v>
      </c>
      <c r="D289" s="27"/>
      <c r="E289" s="49">
        <v>4</v>
      </c>
      <c r="F289" s="40">
        <v>2880</v>
      </c>
      <c r="G289" s="23"/>
      <c r="H289" s="46">
        <f>I289-I289/100*J6</f>
        <v>2071.942446043165</v>
      </c>
      <c r="I289" s="40">
        <f>F289/(1+G6/100)</f>
        <v>2071.942446043165</v>
      </c>
      <c r="J289" s="33">
        <f>I289*G289</f>
        <v>0</v>
      </c>
    </row>
    <row r="290" spans="1:10" s="11" customFormat="1" ht="12.75">
      <c r="A290" s="26" t="s">
        <v>372</v>
      </c>
      <c r="B290" s="26" t="s">
        <v>373</v>
      </c>
      <c r="C290" s="26" t="s">
        <v>265</v>
      </c>
      <c r="D290" s="27"/>
      <c r="E290" s="49">
        <v>1</v>
      </c>
      <c r="F290" s="40">
        <v>2880</v>
      </c>
      <c r="G290" s="23"/>
      <c r="H290" s="46">
        <f>I290-I290/100*J6</f>
        <v>2071.942446043165</v>
      </c>
      <c r="I290" s="40">
        <f>F290/(1+G6/100)</f>
        <v>2071.942446043165</v>
      </c>
      <c r="J290" s="33">
        <f>I290*G290</f>
        <v>0</v>
      </c>
    </row>
    <row r="291" spans="1:10" s="11" customFormat="1" ht="12.75">
      <c r="A291" s="26" t="s">
        <v>372</v>
      </c>
      <c r="B291" s="26" t="s">
        <v>373</v>
      </c>
      <c r="C291" s="26" t="s">
        <v>368</v>
      </c>
      <c r="D291" s="27"/>
      <c r="E291" s="49">
        <v>12</v>
      </c>
      <c r="F291" s="40">
        <v>2880</v>
      </c>
      <c r="G291" s="23"/>
      <c r="H291" s="46">
        <f>I291-I291/100*J6</f>
        <v>2071.942446043165</v>
      </c>
      <c r="I291" s="40">
        <f>F291/(1+G6/100)</f>
        <v>2071.942446043165</v>
      </c>
      <c r="J291" s="33">
        <f>I291*G291</f>
        <v>0</v>
      </c>
    </row>
    <row r="292" spans="1:10" s="11" customFormat="1" ht="12.75">
      <c r="A292" s="26" t="s">
        <v>372</v>
      </c>
      <c r="B292" s="26" t="s">
        <v>373</v>
      </c>
      <c r="C292" s="26" t="s">
        <v>244</v>
      </c>
      <c r="D292" s="27"/>
      <c r="E292" s="49">
        <v>3</v>
      </c>
      <c r="F292" s="40">
        <v>2880</v>
      </c>
      <c r="G292" s="23"/>
      <c r="H292" s="46">
        <f>I292-I292/100*J6</f>
        <v>2071.942446043165</v>
      </c>
      <c r="I292" s="40">
        <f>F292/(1+G6/100)</f>
        <v>2071.942446043165</v>
      </c>
      <c r="J292" s="33">
        <f>I292*G292</f>
        <v>0</v>
      </c>
    </row>
    <row r="293" spans="1:10" s="11" customFormat="1" ht="12.75">
      <c r="A293" s="26" t="s">
        <v>372</v>
      </c>
      <c r="B293" s="26" t="s">
        <v>373</v>
      </c>
      <c r="C293" s="26" t="s">
        <v>376</v>
      </c>
      <c r="D293" s="27"/>
      <c r="E293" s="49">
        <v>1</v>
      </c>
      <c r="F293" s="40">
        <v>2880</v>
      </c>
      <c r="G293" s="23"/>
      <c r="H293" s="46">
        <f>I293-I293/100*J6</f>
        <v>2071.942446043165</v>
      </c>
      <c r="I293" s="40">
        <f>F293/(1+G6/100)</f>
        <v>2071.942446043165</v>
      </c>
      <c r="J293" s="33">
        <f>I293*G293</f>
        <v>0</v>
      </c>
    </row>
    <row r="294" spans="1:10" s="11" customFormat="1" ht="12.75">
      <c r="A294" s="26" t="s">
        <v>372</v>
      </c>
      <c r="B294" s="26" t="s">
        <v>373</v>
      </c>
      <c r="C294" s="26" t="s">
        <v>370</v>
      </c>
      <c r="D294" s="27"/>
      <c r="E294" s="49">
        <v>9</v>
      </c>
      <c r="F294" s="40">
        <v>2880</v>
      </c>
      <c r="G294" s="23"/>
      <c r="H294" s="46">
        <f>I294-I294/100*J6</f>
        <v>2071.942446043165</v>
      </c>
      <c r="I294" s="40">
        <f>F294/(1+G6/100)</f>
        <v>2071.942446043165</v>
      </c>
      <c r="J294" s="33">
        <f>I294*G294</f>
        <v>0</v>
      </c>
    </row>
    <row r="295" spans="1:10" s="11" customFormat="1" ht="12.75">
      <c r="A295" s="26" t="s">
        <v>372</v>
      </c>
      <c r="B295" s="26" t="s">
        <v>373</v>
      </c>
      <c r="C295" s="26" t="s">
        <v>356</v>
      </c>
      <c r="D295" s="27"/>
      <c r="E295" s="49">
        <v>1</v>
      </c>
      <c r="F295" s="40">
        <v>2880</v>
      </c>
      <c r="G295" s="23"/>
      <c r="H295" s="46">
        <f>I295-I295/100*J6</f>
        <v>2071.942446043165</v>
      </c>
      <c r="I295" s="40">
        <f>F295/(1+G6/100)</f>
        <v>2071.942446043165</v>
      </c>
      <c r="J295" s="33">
        <f>I295*G295</f>
        <v>0</v>
      </c>
    </row>
    <row r="296" spans="1:10" s="11" customFormat="1" ht="12.75">
      <c r="A296" s="26" t="s">
        <v>372</v>
      </c>
      <c r="B296" s="26" t="s">
        <v>373</v>
      </c>
      <c r="C296" s="26" t="s">
        <v>369</v>
      </c>
      <c r="D296" s="27"/>
      <c r="E296" s="49">
        <v>6</v>
      </c>
      <c r="F296" s="40">
        <v>2880</v>
      </c>
      <c r="G296" s="23"/>
      <c r="H296" s="46">
        <f>I296-I296/100*J6</f>
        <v>2071.942446043165</v>
      </c>
      <c r="I296" s="40">
        <f>F296/(1+G6/100)</f>
        <v>2071.942446043165</v>
      </c>
      <c r="J296" s="33">
        <f>I296*G296</f>
        <v>0</v>
      </c>
    </row>
    <row r="297" spans="1:10" s="11" customFormat="1" ht="12.75">
      <c r="A297" s="26" t="s">
        <v>377</v>
      </c>
      <c r="B297" s="26" t="s">
        <v>378</v>
      </c>
      <c r="C297" s="26" t="s">
        <v>269</v>
      </c>
      <c r="D297" s="27"/>
      <c r="E297" s="49">
        <v>5</v>
      </c>
      <c r="F297" s="40">
        <v>1750</v>
      </c>
      <c r="G297" s="23"/>
      <c r="H297" s="46">
        <f>I297-I297/100*J6</f>
        <v>1258.9928057553955</v>
      </c>
      <c r="I297" s="40">
        <f>F297/(1+G6/100)</f>
        <v>1258.9928057553955</v>
      </c>
      <c r="J297" s="33">
        <f>I297*G297</f>
        <v>0</v>
      </c>
    </row>
    <row r="298" spans="1:10" s="11" customFormat="1" ht="12.75">
      <c r="A298" s="26" t="s">
        <v>377</v>
      </c>
      <c r="B298" s="26" t="s">
        <v>378</v>
      </c>
      <c r="C298" s="26" t="s">
        <v>296</v>
      </c>
      <c r="D298" s="27"/>
      <c r="E298" s="49">
        <v>4</v>
      </c>
      <c r="F298" s="40">
        <v>1750</v>
      </c>
      <c r="G298" s="23"/>
      <c r="H298" s="46">
        <f>I298-I298/100*J6</f>
        <v>1258.9928057553955</v>
      </c>
      <c r="I298" s="40">
        <f>F298/(1+G6/100)</f>
        <v>1258.9928057553955</v>
      </c>
      <c r="J298" s="33">
        <f>I298*G298</f>
        <v>0</v>
      </c>
    </row>
    <row r="299" spans="1:10" s="11" customFormat="1" ht="12.75">
      <c r="A299" s="26" t="s">
        <v>377</v>
      </c>
      <c r="B299" s="26" t="s">
        <v>378</v>
      </c>
      <c r="C299" s="26" t="s">
        <v>247</v>
      </c>
      <c r="D299" s="27"/>
      <c r="E299" s="49">
        <v>7</v>
      </c>
      <c r="F299" s="40">
        <v>1750</v>
      </c>
      <c r="G299" s="23"/>
      <c r="H299" s="46">
        <f>I299-I299/100*J6</f>
        <v>1258.9928057553955</v>
      </c>
      <c r="I299" s="40">
        <f>F299/(1+G6/100)</f>
        <v>1258.9928057553955</v>
      </c>
      <c r="J299" s="33">
        <f>I299*G299</f>
        <v>0</v>
      </c>
    </row>
    <row r="300" spans="1:10" s="11" customFormat="1" ht="12.75">
      <c r="A300" s="26" t="s">
        <v>377</v>
      </c>
      <c r="B300" s="26" t="s">
        <v>378</v>
      </c>
      <c r="C300" s="26" t="s">
        <v>321</v>
      </c>
      <c r="D300" s="27"/>
      <c r="E300" s="49">
        <v>4</v>
      </c>
      <c r="F300" s="40">
        <v>1750</v>
      </c>
      <c r="G300" s="23"/>
      <c r="H300" s="46">
        <f>I300-I300/100*J6</f>
        <v>1258.9928057553955</v>
      </c>
      <c r="I300" s="40">
        <f>F300/(1+G6/100)</f>
        <v>1258.9928057553955</v>
      </c>
      <c r="J300" s="33">
        <f>I300*G300</f>
        <v>0</v>
      </c>
    </row>
    <row r="301" spans="1:10" s="11" customFormat="1" ht="12.75">
      <c r="A301" s="26" t="s">
        <v>377</v>
      </c>
      <c r="B301" s="26" t="s">
        <v>378</v>
      </c>
      <c r="C301" s="26" t="s">
        <v>244</v>
      </c>
      <c r="D301" s="27"/>
      <c r="E301" s="49">
        <v>6</v>
      </c>
      <c r="F301" s="40">
        <v>1750</v>
      </c>
      <c r="G301" s="23"/>
      <c r="H301" s="46">
        <f>I301-I301/100*J6</f>
        <v>1258.9928057553955</v>
      </c>
      <c r="I301" s="40">
        <f>F301/(1+G6/100)</f>
        <v>1258.9928057553955</v>
      </c>
      <c r="J301" s="33">
        <f>I301*G301</f>
        <v>0</v>
      </c>
    </row>
    <row r="302" spans="1:10" s="11" customFormat="1" ht="12.75">
      <c r="A302" s="26" t="s">
        <v>377</v>
      </c>
      <c r="B302" s="26" t="s">
        <v>378</v>
      </c>
      <c r="C302" s="26" t="s">
        <v>245</v>
      </c>
      <c r="D302" s="27"/>
      <c r="E302" s="49">
        <v>3</v>
      </c>
      <c r="F302" s="40">
        <v>1750</v>
      </c>
      <c r="G302" s="23"/>
      <c r="H302" s="46">
        <f>I302-I302/100*J6</f>
        <v>1258.9928057553955</v>
      </c>
      <c r="I302" s="40">
        <f>F302/(1+G6/100)</f>
        <v>1258.9928057553955</v>
      </c>
      <c r="J302" s="33">
        <f>I302*G302</f>
        <v>0</v>
      </c>
    </row>
    <row r="303" spans="1:10" s="11" customFormat="1" ht="12.75">
      <c r="A303" s="26" t="s">
        <v>377</v>
      </c>
      <c r="B303" s="26" t="s">
        <v>378</v>
      </c>
      <c r="C303" s="26" t="s">
        <v>268</v>
      </c>
      <c r="D303" s="27"/>
      <c r="E303" s="49">
        <v>2</v>
      </c>
      <c r="F303" s="40">
        <v>1750</v>
      </c>
      <c r="G303" s="23"/>
      <c r="H303" s="46">
        <f>I303-I303/100*J6</f>
        <v>1258.9928057553955</v>
      </c>
      <c r="I303" s="40">
        <f>F303/(1+G6/100)</f>
        <v>1258.9928057553955</v>
      </c>
      <c r="J303" s="33">
        <f>I303*G303</f>
        <v>0</v>
      </c>
    </row>
    <row r="304" spans="1:10" s="11" customFormat="1" ht="12.75">
      <c r="A304" s="26" t="s">
        <v>377</v>
      </c>
      <c r="B304" s="26" t="s">
        <v>378</v>
      </c>
      <c r="C304" s="26" t="s">
        <v>266</v>
      </c>
      <c r="D304" s="27"/>
      <c r="E304" s="49">
        <v>5</v>
      </c>
      <c r="F304" s="40">
        <v>1750</v>
      </c>
      <c r="G304" s="23"/>
      <c r="H304" s="46">
        <f>I304-I304/100*J6</f>
        <v>1258.9928057553955</v>
      </c>
      <c r="I304" s="40">
        <f>F304/(1+G6/100)</f>
        <v>1258.9928057553955</v>
      </c>
      <c r="J304" s="33">
        <f>I304*G304</f>
        <v>0</v>
      </c>
    </row>
    <row r="305" spans="1:10" s="11" customFormat="1" ht="12.75">
      <c r="A305" s="26" t="s">
        <v>377</v>
      </c>
      <c r="B305" s="26" t="s">
        <v>378</v>
      </c>
      <c r="C305" s="26" t="s">
        <v>272</v>
      </c>
      <c r="D305" s="27"/>
      <c r="E305" s="49">
        <v>3</v>
      </c>
      <c r="F305" s="40">
        <v>1750</v>
      </c>
      <c r="G305" s="23"/>
      <c r="H305" s="46">
        <f>I305-I305/100*J6</f>
        <v>1258.9928057553955</v>
      </c>
      <c r="I305" s="40">
        <f>F305/(1+G6/100)</f>
        <v>1258.9928057553955</v>
      </c>
      <c r="J305" s="33">
        <f>I305*G305</f>
        <v>0</v>
      </c>
    </row>
    <row r="306" spans="1:10" s="11" customFormat="1" ht="12.75">
      <c r="A306" s="26" t="s">
        <v>377</v>
      </c>
      <c r="B306" s="26" t="s">
        <v>378</v>
      </c>
      <c r="C306" s="26" t="s">
        <v>252</v>
      </c>
      <c r="D306" s="27"/>
      <c r="E306" s="49">
        <v>5</v>
      </c>
      <c r="F306" s="40">
        <v>1750</v>
      </c>
      <c r="G306" s="23"/>
      <c r="H306" s="46">
        <f>I306-I306/100*J6</f>
        <v>1258.9928057553955</v>
      </c>
      <c r="I306" s="40">
        <f>F306/(1+G6/100)</f>
        <v>1258.9928057553955</v>
      </c>
      <c r="J306" s="33">
        <f>I306*G306</f>
        <v>0</v>
      </c>
    </row>
    <row r="307" spans="1:10" s="11" customFormat="1" ht="12.75">
      <c r="A307" s="26" t="s">
        <v>377</v>
      </c>
      <c r="B307" s="26" t="s">
        <v>378</v>
      </c>
      <c r="C307" s="26" t="s">
        <v>270</v>
      </c>
      <c r="D307" s="27"/>
      <c r="E307" s="49">
        <v>7</v>
      </c>
      <c r="F307" s="40">
        <v>1750</v>
      </c>
      <c r="G307" s="23"/>
      <c r="H307" s="46">
        <f>I307-I307/100*J6</f>
        <v>1258.9928057553955</v>
      </c>
      <c r="I307" s="40">
        <f>F307/(1+G6/100)</f>
        <v>1258.9928057553955</v>
      </c>
      <c r="J307" s="33">
        <f>I307*G307</f>
        <v>0</v>
      </c>
    </row>
    <row r="308" spans="1:10" s="11" customFormat="1" ht="12.75">
      <c r="A308" s="26" t="s">
        <v>377</v>
      </c>
      <c r="B308" s="26" t="s">
        <v>378</v>
      </c>
      <c r="C308" s="26" t="s">
        <v>273</v>
      </c>
      <c r="D308" s="27"/>
      <c r="E308" s="49">
        <v>4</v>
      </c>
      <c r="F308" s="40">
        <v>1750</v>
      </c>
      <c r="G308" s="23"/>
      <c r="H308" s="46">
        <f>I308-I308/100*J6</f>
        <v>1258.9928057553955</v>
      </c>
      <c r="I308" s="40">
        <f>F308/(1+G6/100)</f>
        <v>1258.9928057553955</v>
      </c>
      <c r="J308" s="33">
        <f>I308*G308</f>
        <v>0</v>
      </c>
    </row>
    <row r="309" spans="1:10" s="11" customFormat="1" ht="12.75">
      <c r="A309" s="26" t="s">
        <v>377</v>
      </c>
      <c r="B309" s="26" t="s">
        <v>378</v>
      </c>
      <c r="C309" s="26" t="s">
        <v>249</v>
      </c>
      <c r="D309" s="27"/>
      <c r="E309" s="49">
        <v>8</v>
      </c>
      <c r="F309" s="40">
        <v>1750</v>
      </c>
      <c r="G309" s="23"/>
      <c r="H309" s="46">
        <f>I309-I309/100*J6</f>
        <v>1258.9928057553955</v>
      </c>
      <c r="I309" s="40">
        <f>F309/(1+G6/100)</f>
        <v>1258.9928057553955</v>
      </c>
      <c r="J309" s="33">
        <f>I309*G309</f>
        <v>0</v>
      </c>
    </row>
    <row r="310" spans="1:10" s="11" customFormat="1" ht="12.75">
      <c r="A310" s="26" t="s">
        <v>377</v>
      </c>
      <c r="B310" s="26" t="s">
        <v>378</v>
      </c>
      <c r="C310" s="26" t="s">
        <v>297</v>
      </c>
      <c r="D310" s="27"/>
      <c r="E310" s="49">
        <v>5</v>
      </c>
      <c r="F310" s="40">
        <v>1750</v>
      </c>
      <c r="G310" s="23"/>
      <c r="H310" s="46">
        <f>I310-I310/100*J6</f>
        <v>1258.9928057553955</v>
      </c>
      <c r="I310" s="40">
        <f>F310/(1+G6/100)</f>
        <v>1258.9928057553955</v>
      </c>
      <c r="J310" s="33">
        <f>I310*G310</f>
        <v>0</v>
      </c>
    </row>
    <row r="311" spans="1:10" s="11" customFormat="1" ht="12.75">
      <c r="A311" s="26" t="s">
        <v>377</v>
      </c>
      <c r="B311" s="26" t="s">
        <v>378</v>
      </c>
      <c r="C311" s="26" t="s">
        <v>256</v>
      </c>
      <c r="D311" s="27"/>
      <c r="E311" s="49">
        <v>11</v>
      </c>
      <c r="F311" s="40">
        <v>1750</v>
      </c>
      <c r="G311" s="23"/>
      <c r="H311" s="46">
        <f>I311-I311/100*J6</f>
        <v>1258.9928057553955</v>
      </c>
      <c r="I311" s="40">
        <f>F311/(1+G6/100)</f>
        <v>1258.9928057553955</v>
      </c>
      <c r="J311" s="33">
        <f>I311*G311</f>
        <v>0</v>
      </c>
    </row>
    <row r="312" spans="1:10" s="11" customFormat="1" ht="12.75">
      <c r="A312" s="26" t="s">
        <v>379</v>
      </c>
      <c r="B312" s="26" t="s">
        <v>380</v>
      </c>
      <c r="C312" s="26" t="s">
        <v>381</v>
      </c>
      <c r="D312" s="27"/>
      <c r="E312" s="49">
        <v>9</v>
      </c>
      <c r="F312" s="40">
        <v>1500</v>
      </c>
      <c r="G312" s="23"/>
      <c r="H312" s="46">
        <f>I312-I312/100*J6</f>
        <v>1079.1366906474818</v>
      </c>
      <c r="I312" s="40">
        <f>F312/(1+G6/100)</f>
        <v>1079.1366906474818</v>
      </c>
      <c r="J312" s="33">
        <f>I312*G312</f>
        <v>0</v>
      </c>
    </row>
    <row r="313" spans="1:10" s="11" customFormat="1" ht="12.75">
      <c r="A313" s="26" t="s">
        <v>379</v>
      </c>
      <c r="B313" s="26" t="s">
        <v>380</v>
      </c>
      <c r="C313" s="26" t="s">
        <v>382</v>
      </c>
      <c r="D313" s="27"/>
      <c r="E313" s="49">
        <v>8</v>
      </c>
      <c r="F313" s="40">
        <v>1500</v>
      </c>
      <c r="G313" s="23"/>
      <c r="H313" s="46">
        <f>I313-I313/100*J6</f>
        <v>1079.1366906474818</v>
      </c>
      <c r="I313" s="40">
        <f>F313/(1+G6/100)</f>
        <v>1079.1366906474818</v>
      </c>
      <c r="J313" s="33">
        <f>I313*G313</f>
        <v>0</v>
      </c>
    </row>
    <row r="314" spans="1:10" s="11" customFormat="1" ht="12.75">
      <c r="A314" s="26" t="s">
        <v>379</v>
      </c>
      <c r="B314" s="26" t="s">
        <v>380</v>
      </c>
      <c r="C314" s="26" t="s">
        <v>383</v>
      </c>
      <c r="D314" s="27"/>
      <c r="E314" s="49">
        <v>12</v>
      </c>
      <c r="F314" s="40">
        <v>1500</v>
      </c>
      <c r="G314" s="23"/>
      <c r="H314" s="46">
        <f>I314-I314/100*J6</f>
        <v>1079.1366906474818</v>
      </c>
      <c r="I314" s="40">
        <f>F314/(1+G6/100)</f>
        <v>1079.1366906474818</v>
      </c>
      <c r="J314" s="33">
        <f>I314*G314</f>
        <v>0</v>
      </c>
    </row>
    <row r="315" spans="1:10" s="11" customFormat="1" ht="12.75">
      <c r="A315" s="26" t="s">
        <v>379</v>
      </c>
      <c r="B315" s="26" t="s">
        <v>380</v>
      </c>
      <c r="C315" s="26" t="s">
        <v>384</v>
      </c>
      <c r="D315" s="27"/>
      <c r="E315" s="49">
        <v>17</v>
      </c>
      <c r="F315" s="40">
        <v>1500</v>
      </c>
      <c r="G315" s="23"/>
      <c r="H315" s="46">
        <f>I315-I315/100*J6</f>
        <v>1079.1366906474818</v>
      </c>
      <c r="I315" s="40">
        <f>F315/(1+G6/100)</f>
        <v>1079.1366906474818</v>
      </c>
      <c r="J315" s="33">
        <f>I315*G315</f>
        <v>0</v>
      </c>
    </row>
    <row r="316" spans="1:10" s="11" customFormat="1" ht="12.75">
      <c r="A316" s="26" t="s">
        <v>379</v>
      </c>
      <c r="B316" s="26" t="s">
        <v>380</v>
      </c>
      <c r="C316" s="26" t="s">
        <v>385</v>
      </c>
      <c r="D316" s="27"/>
      <c r="E316" s="49">
        <v>18</v>
      </c>
      <c r="F316" s="40">
        <v>1500</v>
      </c>
      <c r="G316" s="23"/>
      <c r="H316" s="46">
        <f>I316-I316/100*J6</f>
        <v>1079.1366906474818</v>
      </c>
      <c r="I316" s="40">
        <f>F316/(1+G6/100)</f>
        <v>1079.1366906474818</v>
      </c>
      <c r="J316" s="33">
        <f>I316*G316</f>
        <v>0</v>
      </c>
    </row>
    <row r="317" spans="1:10" s="11" customFormat="1" ht="12.75">
      <c r="A317" s="26" t="s">
        <v>379</v>
      </c>
      <c r="B317" s="26" t="s">
        <v>380</v>
      </c>
      <c r="C317" s="26" t="s">
        <v>386</v>
      </c>
      <c r="D317" s="27"/>
      <c r="E317" s="49">
        <v>22</v>
      </c>
      <c r="F317" s="40">
        <v>1500</v>
      </c>
      <c r="G317" s="23"/>
      <c r="H317" s="46">
        <f>I317-I317/100*J6</f>
        <v>1079.1366906474818</v>
      </c>
      <c r="I317" s="40">
        <f>F317/(1+G6/100)</f>
        <v>1079.1366906474818</v>
      </c>
      <c r="J317" s="33">
        <f>I317*G317</f>
        <v>0</v>
      </c>
    </row>
    <row r="318" spans="1:10" s="11" customFormat="1" ht="12.75">
      <c r="A318" s="26" t="s">
        <v>379</v>
      </c>
      <c r="B318" s="26" t="s">
        <v>380</v>
      </c>
      <c r="C318" s="26" t="s">
        <v>312</v>
      </c>
      <c r="D318" s="27"/>
      <c r="E318" s="49">
        <v>12</v>
      </c>
      <c r="F318" s="40">
        <v>1500</v>
      </c>
      <c r="G318" s="23"/>
      <c r="H318" s="46">
        <f>I318-I318/100*J6</f>
        <v>1079.1366906474818</v>
      </c>
      <c r="I318" s="40">
        <f>F318/(1+G6/100)</f>
        <v>1079.1366906474818</v>
      </c>
      <c r="J318" s="33">
        <f>I318*G318</f>
        <v>0</v>
      </c>
    </row>
    <row r="319" spans="1:10" s="11" customFormat="1" ht="12.75">
      <c r="A319" s="26" t="s">
        <v>379</v>
      </c>
      <c r="B319" s="26" t="s">
        <v>380</v>
      </c>
      <c r="C319" s="26" t="s">
        <v>313</v>
      </c>
      <c r="D319" s="27"/>
      <c r="E319" s="49">
        <v>12</v>
      </c>
      <c r="F319" s="40">
        <v>1500</v>
      </c>
      <c r="G319" s="23"/>
      <c r="H319" s="46">
        <f>I319-I319/100*J6</f>
        <v>1079.1366906474818</v>
      </c>
      <c r="I319" s="40">
        <f>F319/(1+G6/100)</f>
        <v>1079.1366906474818</v>
      </c>
      <c r="J319" s="33">
        <f>I319*G319</f>
        <v>0</v>
      </c>
    </row>
    <row r="320" spans="1:10" s="11" customFormat="1" ht="12.75">
      <c r="A320" s="26" t="s">
        <v>379</v>
      </c>
      <c r="B320" s="26" t="s">
        <v>380</v>
      </c>
      <c r="C320" s="26" t="s">
        <v>387</v>
      </c>
      <c r="D320" s="27"/>
      <c r="E320" s="49">
        <v>10</v>
      </c>
      <c r="F320" s="40">
        <v>1500</v>
      </c>
      <c r="G320" s="23"/>
      <c r="H320" s="46">
        <f>I320-I320/100*J6</f>
        <v>1079.1366906474818</v>
      </c>
      <c r="I320" s="40">
        <f>F320/(1+G6/100)</f>
        <v>1079.1366906474818</v>
      </c>
      <c r="J320" s="33">
        <f>I320*G320</f>
        <v>0</v>
      </c>
    </row>
    <row r="321" spans="1:10" s="11" customFormat="1" ht="12.75">
      <c r="A321" s="26" t="s">
        <v>379</v>
      </c>
      <c r="B321" s="26" t="s">
        <v>380</v>
      </c>
      <c r="C321" s="26" t="s">
        <v>311</v>
      </c>
      <c r="D321" s="27"/>
      <c r="E321" s="49">
        <v>9</v>
      </c>
      <c r="F321" s="40">
        <v>1500</v>
      </c>
      <c r="G321" s="23"/>
      <c r="H321" s="46">
        <f>I321-I321/100*J6</f>
        <v>1079.1366906474818</v>
      </c>
      <c r="I321" s="40">
        <f>F321/(1+G6/100)</f>
        <v>1079.1366906474818</v>
      </c>
      <c r="J321" s="33">
        <f>I321*G321</f>
        <v>0</v>
      </c>
    </row>
    <row r="322" spans="1:10" s="11" customFormat="1" ht="12.75">
      <c r="A322" s="26" t="s">
        <v>379</v>
      </c>
      <c r="B322" s="26" t="s">
        <v>380</v>
      </c>
      <c r="C322" s="26" t="s">
        <v>388</v>
      </c>
      <c r="D322" s="27"/>
      <c r="E322" s="49">
        <v>11</v>
      </c>
      <c r="F322" s="40">
        <v>1500</v>
      </c>
      <c r="G322" s="23"/>
      <c r="H322" s="46">
        <f>I322-I322/100*J6</f>
        <v>1079.1366906474818</v>
      </c>
      <c r="I322" s="40">
        <f>F322/(1+G6/100)</f>
        <v>1079.1366906474818</v>
      </c>
      <c r="J322" s="33">
        <f>I322*G322</f>
        <v>0</v>
      </c>
    </row>
    <row r="323" spans="1:10" s="11" customFormat="1" ht="12.75">
      <c r="A323" s="26" t="s">
        <v>379</v>
      </c>
      <c r="B323" s="26" t="s">
        <v>380</v>
      </c>
      <c r="C323" s="26" t="s">
        <v>323</v>
      </c>
      <c r="D323" s="27"/>
      <c r="E323" s="49">
        <v>5</v>
      </c>
      <c r="F323" s="40">
        <v>1500</v>
      </c>
      <c r="G323" s="23"/>
      <c r="H323" s="46">
        <f>I323-I323/100*J6</f>
        <v>1079.1366906474818</v>
      </c>
      <c r="I323" s="40">
        <f>F323/(1+G6/100)</f>
        <v>1079.1366906474818</v>
      </c>
      <c r="J323" s="33">
        <f>I323*G323</f>
        <v>0</v>
      </c>
    </row>
    <row r="324" spans="1:10" s="11" customFormat="1" ht="12.75">
      <c r="A324" s="26" t="s">
        <v>379</v>
      </c>
      <c r="B324" s="26" t="s">
        <v>380</v>
      </c>
      <c r="C324" s="26" t="s">
        <v>389</v>
      </c>
      <c r="D324" s="27"/>
      <c r="E324" s="49">
        <v>8</v>
      </c>
      <c r="F324" s="40">
        <v>1500</v>
      </c>
      <c r="G324" s="23"/>
      <c r="H324" s="46">
        <f>I324-I324/100*J6</f>
        <v>1079.1366906474818</v>
      </c>
      <c r="I324" s="40">
        <f>F324/(1+G6/100)</f>
        <v>1079.1366906474818</v>
      </c>
      <c r="J324" s="33">
        <f>I324*G324</f>
        <v>0</v>
      </c>
    </row>
    <row r="325" spans="1:10" s="11" customFormat="1" ht="12.75">
      <c r="A325" s="26" t="s">
        <v>379</v>
      </c>
      <c r="B325" s="26" t="s">
        <v>380</v>
      </c>
      <c r="C325" s="26" t="s">
        <v>317</v>
      </c>
      <c r="D325" s="27"/>
      <c r="E325" s="49">
        <v>3</v>
      </c>
      <c r="F325" s="40">
        <v>1500</v>
      </c>
      <c r="G325" s="23"/>
      <c r="H325" s="46">
        <f>I325-I325/100*J6</f>
        <v>1079.1366906474818</v>
      </c>
      <c r="I325" s="40">
        <f>F325/(1+G6/100)</f>
        <v>1079.1366906474818</v>
      </c>
      <c r="J325" s="33">
        <f>I325*G325</f>
        <v>0</v>
      </c>
    </row>
    <row r="326" spans="1:10" s="11" customFormat="1" ht="12.75">
      <c r="A326" s="26" t="s">
        <v>379</v>
      </c>
      <c r="B326" s="26" t="s">
        <v>380</v>
      </c>
      <c r="C326" s="26" t="s">
        <v>390</v>
      </c>
      <c r="D326" s="27"/>
      <c r="E326" s="49">
        <v>7</v>
      </c>
      <c r="F326" s="40">
        <v>1500</v>
      </c>
      <c r="G326" s="23"/>
      <c r="H326" s="46">
        <f>I326-I326/100*J6</f>
        <v>1079.1366906474818</v>
      </c>
      <c r="I326" s="40">
        <f>F326/(1+G6/100)</f>
        <v>1079.1366906474818</v>
      </c>
      <c r="J326" s="33">
        <f>I326*G326</f>
        <v>0</v>
      </c>
    </row>
    <row r="327" spans="1:10" s="11" customFormat="1" ht="12.75">
      <c r="A327" s="26" t="s">
        <v>379</v>
      </c>
      <c r="B327" s="26" t="s">
        <v>380</v>
      </c>
      <c r="C327" s="26" t="s">
        <v>391</v>
      </c>
      <c r="D327" s="27"/>
      <c r="E327" s="49">
        <v>10</v>
      </c>
      <c r="F327" s="40">
        <v>1500</v>
      </c>
      <c r="G327" s="23"/>
      <c r="H327" s="46">
        <f>I327-I327/100*J6</f>
        <v>1079.1366906474818</v>
      </c>
      <c r="I327" s="40">
        <f>F327/(1+G6/100)</f>
        <v>1079.1366906474818</v>
      </c>
      <c r="J327" s="33">
        <f>I327*G327</f>
        <v>0</v>
      </c>
    </row>
    <row r="328" spans="1:10" s="11" customFormat="1" ht="12.75">
      <c r="A328" s="26" t="s">
        <v>379</v>
      </c>
      <c r="B328" s="26" t="s">
        <v>380</v>
      </c>
      <c r="C328" s="26" t="s">
        <v>315</v>
      </c>
      <c r="D328" s="27"/>
      <c r="E328" s="49">
        <v>7</v>
      </c>
      <c r="F328" s="40">
        <v>1500</v>
      </c>
      <c r="G328" s="23"/>
      <c r="H328" s="46">
        <f>I328-I328/100*J6</f>
        <v>1079.1366906474818</v>
      </c>
      <c r="I328" s="40">
        <f>F328/(1+G6/100)</f>
        <v>1079.1366906474818</v>
      </c>
      <c r="J328" s="33">
        <f>I328*G328</f>
        <v>0</v>
      </c>
    </row>
    <row r="329" spans="1:10" s="11" customFormat="1" ht="12.75">
      <c r="A329" s="26" t="s">
        <v>379</v>
      </c>
      <c r="B329" s="26" t="s">
        <v>380</v>
      </c>
      <c r="C329" s="26" t="s">
        <v>392</v>
      </c>
      <c r="D329" s="27"/>
      <c r="E329" s="49">
        <v>10</v>
      </c>
      <c r="F329" s="40">
        <v>1500</v>
      </c>
      <c r="G329" s="23"/>
      <c r="H329" s="46">
        <f>I329-I329/100*J6</f>
        <v>1079.1366906474818</v>
      </c>
      <c r="I329" s="40">
        <f>F329/(1+G6/100)</f>
        <v>1079.1366906474818</v>
      </c>
      <c r="J329" s="33">
        <f>I329*G329</f>
        <v>0</v>
      </c>
    </row>
    <row r="330" spans="1:10" s="11" customFormat="1" ht="12.75">
      <c r="A330" s="26" t="s">
        <v>393</v>
      </c>
      <c r="B330" s="26" t="s">
        <v>394</v>
      </c>
      <c r="C330" s="26" t="s">
        <v>386</v>
      </c>
      <c r="D330" s="27"/>
      <c r="E330" s="49">
        <v>8</v>
      </c>
      <c r="F330" s="40">
        <v>1500</v>
      </c>
      <c r="G330" s="23"/>
      <c r="H330" s="46">
        <f>I330-I330/100*J6</f>
        <v>1079.1366906474818</v>
      </c>
      <c r="I330" s="40">
        <f>F330/(1+G6/100)</f>
        <v>1079.1366906474818</v>
      </c>
      <c r="J330" s="33">
        <f>I330*G330</f>
        <v>0</v>
      </c>
    </row>
    <row r="331" spans="1:10" s="11" customFormat="1" ht="12.75">
      <c r="A331" s="26" t="s">
        <v>393</v>
      </c>
      <c r="B331" s="26" t="s">
        <v>394</v>
      </c>
      <c r="C331" s="26" t="s">
        <v>385</v>
      </c>
      <c r="D331" s="27"/>
      <c r="E331" s="49">
        <v>8</v>
      </c>
      <c r="F331" s="40">
        <v>1500</v>
      </c>
      <c r="G331" s="23"/>
      <c r="H331" s="46">
        <f>I331-I331/100*J6</f>
        <v>1079.1366906474818</v>
      </c>
      <c r="I331" s="40">
        <f>F331/(1+G6/100)</f>
        <v>1079.1366906474818</v>
      </c>
      <c r="J331" s="33">
        <f>I331*G331</f>
        <v>0</v>
      </c>
    </row>
    <row r="332" spans="1:10" s="11" customFormat="1" ht="12.75">
      <c r="A332" s="26" t="s">
        <v>393</v>
      </c>
      <c r="B332" s="26" t="s">
        <v>394</v>
      </c>
      <c r="C332" s="26" t="s">
        <v>286</v>
      </c>
      <c r="D332" s="27"/>
      <c r="E332" s="49">
        <v>8</v>
      </c>
      <c r="F332" s="40">
        <v>1500</v>
      </c>
      <c r="G332" s="23"/>
      <c r="H332" s="46">
        <f>I332-I332/100*J6</f>
        <v>1079.1366906474818</v>
      </c>
      <c r="I332" s="40">
        <f>F332/(1+G6/100)</f>
        <v>1079.1366906474818</v>
      </c>
      <c r="J332" s="33">
        <f>I332*G332</f>
        <v>0</v>
      </c>
    </row>
    <row r="333" spans="1:10" s="11" customFormat="1" ht="12.75">
      <c r="A333" s="26" t="s">
        <v>393</v>
      </c>
      <c r="B333" s="26" t="s">
        <v>394</v>
      </c>
      <c r="C333" s="26" t="s">
        <v>387</v>
      </c>
      <c r="D333" s="27"/>
      <c r="E333" s="49">
        <v>9</v>
      </c>
      <c r="F333" s="40">
        <v>1500</v>
      </c>
      <c r="G333" s="23"/>
      <c r="H333" s="46">
        <f>I333-I333/100*J6</f>
        <v>1079.1366906474818</v>
      </c>
      <c r="I333" s="40">
        <f>F333/(1+G6/100)</f>
        <v>1079.1366906474818</v>
      </c>
      <c r="J333" s="33">
        <f>I333*G333</f>
        <v>0</v>
      </c>
    </row>
    <row r="334" spans="1:10" s="11" customFormat="1" ht="12.75">
      <c r="A334" s="26" t="s">
        <v>393</v>
      </c>
      <c r="B334" s="26" t="s">
        <v>394</v>
      </c>
      <c r="C334" s="26" t="s">
        <v>336</v>
      </c>
      <c r="D334" s="27"/>
      <c r="E334" s="49">
        <v>4</v>
      </c>
      <c r="F334" s="40">
        <v>1500</v>
      </c>
      <c r="G334" s="23"/>
      <c r="H334" s="46">
        <f>I334-I334/100*J6</f>
        <v>1079.1366906474818</v>
      </c>
      <c r="I334" s="40">
        <f>F334/(1+G6/100)</f>
        <v>1079.1366906474818</v>
      </c>
      <c r="J334" s="33">
        <f>I334*G334</f>
        <v>0</v>
      </c>
    </row>
    <row r="335" spans="1:10" s="11" customFormat="1" ht="12.75">
      <c r="A335" s="26" t="s">
        <v>393</v>
      </c>
      <c r="B335" s="26" t="s">
        <v>394</v>
      </c>
      <c r="C335" s="26" t="s">
        <v>284</v>
      </c>
      <c r="D335" s="27"/>
      <c r="E335" s="49">
        <v>6</v>
      </c>
      <c r="F335" s="40">
        <v>1500</v>
      </c>
      <c r="G335" s="23"/>
      <c r="H335" s="46">
        <f>I335-I335/100*J6</f>
        <v>1079.1366906474818</v>
      </c>
      <c r="I335" s="40">
        <f>F335/(1+G6/100)</f>
        <v>1079.1366906474818</v>
      </c>
      <c r="J335" s="33">
        <f>I335*G335</f>
        <v>0</v>
      </c>
    </row>
    <row r="336" spans="1:10" s="11" customFormat="1" ht="12.75">
      <c r="A336" s="26" t="s">
        <v>393</v>
      </c>
      <c r="B336" s="26" t="s">
        <v>394</v>
      </c>
      <c r="C336" s="26" t="s">
        <v>283</v>
      </c>
      <c r="D336" s="27"/>
      <c r="E336" s="49">
        <v>7</v>
      </c>
      <c r="F336" s="40">
        <v>1500</v>
      </c>
      <c r="G336" s="23"/>
      <c r="H336" s="46">
        <f>I336-I336/100*J6</f>
        <v>1079.1366906474818</v>
      </c>
      <c r="I336" s="40">
        <f>F336/(1+G6/100)</f>
        <v>1079.1366906474818</v>
      </c>
      <c r="J336" s="33">
        <f>I336*G336</f>
        <v>0</v>
      </c>
    </row>
    <row r="337" spans="1:10" s="11" customFormat="1" ht="12.75">
      <c r="A337" s="26" t="s">
        <v>393</v>
      </c>
      <c r="B337" s="26" t="s">
        <v>394</v>
      </c>
      <c r="C337" s="26" t="s">
        <v>285</v>
      </c>
      <c r="D337" s="27"/>
      <c r="E337" s="49">
        <v>3</v>
      </c>
      <c r="F337" s="40">
        <v>1500</v>
      </c>
      <c r="G337" s="23"/>
      <c r="H337" s="46">
        <f>I337-I337/100*J6</f>
        <v>1079.1366906474818</v>
      </c>
      <c r="I337" s="40">
        <f>F337/(1+G6/100)</f>
        <v>1079.1366906474818</v>
      </c>
      <c r="J337" s="33">
        <f>I337*G337</f>
        <v>0</v>
      </c>
    </row>
    <row r="338" spans="1:10" s="11" customFormat="1" ht="12.75">
      <c r="A338" s="26" t="s">
        <v>393</v>
      </c>
      <c r="B338" s="26" t="s">
        <v>394</v>
      </c>
      <c r="C338" s="26" t="s">
        <v>311</v>
      </c>
      <c r="D338" s="27"/>
      <c r="E338" s="49">
        <v>9</v>
      </c>
      <c r="F338" s="40">
        <v>1500</v>
      </c>
      <c r="G338" s="23"/>
      <c r="H338" s="46">
        <f>I338-I338/100*J6</f>
        <v>1079.1366906474818</v>
      </c>
      <c r="I338" s="40">
        <f>F338/(1+G6/100)</f>
        <v>1079.1366906474818</v>
      </c>
      <c r="J338" s="33">
        <f>I338*G338</f>
        <v>0</v>
      </c>
    </row>
    <row r="339" spans="1:10" s="11" customFormat="1" ht="12.75">
      <c r="A339" s="26" t="s">
        <v>393</v>
      </c>
      <c r="B339" s="26" t="s">
        <v>394</v>
      </c>
      <c r="C339" s="26" t="s">
        <v>395</v>
      </c>
      <c r="D339" s="27"/>
      <c r="E339" s="49">
        <v>10</v>
      </c>
      <c r="F339" s="40">
        <v>1500</v>
      </c>
      <c r="G339" s="23"/>
      <c r="H339" s="46">
        <f>I339-I339/100*J6</f>
        <v>1079.1366906474818</v>
      </c>
      <c r="I339" s="40">
        <f>F339/(1+G6/100)</f>
        <v>1079.1366906474818</v>
      </c>
      <c r="J339" s="33">
        <f>I339*G339</f>
        <v>0</v>
      </c>
    </row>
    <row r="340" spans="1:10" s="11" customFormat="1" ht="12.75">
      <c r="A340" s="26" t="s">
        <v>393</v>
      </c>
      <c r="B340" s="26" t="s">
        <v>394</v>
      </c>
      <c r="C340" s="26" t="s">
        <v>332</v>
      </c>
      <c r="D340" s="27"/>
      <c r="E340" s="49">
        <v>10</v>
      </c>
      <c r="F340" s="40">
        <v>1500</v>
      </c>
      <c r="G340" s="23"/>
      <c r="H340" s="46">
        <f>I340-I340/100*J6</f>
        <v>1079.1366906474818</v>
      </c>
      <c r="I340" s="40">
        <f>F340/(1+G6/100)</f>
        <v>1079.1366906474818</v>
      </c>
      <c r="J340" s="33">
        <f>I340*G340</f>
        <v>0</v>
      </c>
    </row>
    <row r="341" spans="1:10" s="11" customFormat="1" ht="12.75">
      <c r="A341" s="26" t="s">
        <v>393</v>
      </c>
      <c r="B341" s="26" t="s">
        <v>394</v>
      </c>
      <c r="C341" s="26" t="s">
        <v>396</v>
      </c>
      <c r="D341" s="27"/>
      <c r="E341" s="49">
        <v>13</v>
      </c>
      <c r="F341" s="40">
        <v>1500</v>
      </c>
      <c r="G341" s="23"/>
      <c r="H341" s="46">
        <f>I341-I341/100*J6</f>
        <v>1079.1366906474818</v>
      </c>
      <c r="I341" s="40">
        <f>F341/(1+G6/100)</f>
        <v>1079.1366906474818</v>
      </c>
      <c r="J341" s="33">
        <f>I341*G341</f>
        <v>0</v>
      </c>
    </row>
    <row r="342" spans="1:10" s="11" customFormat="1" ht="12.75">
      <c r="A342" s="26" t="s">
        <v>393</v>
      </c>
      <c r="B342" s="26" t="s">
        <v>394</v>
      </c>
      <c r="C342" s="26" t="s">
        <v>312</v>
      </c>
      <c r="D342" s="27"/>
      <c r="E342" s="49">
        <v>7</v>
      </c>
      <c r="F342" s="40">
        <v>1500</v>
      </c>
      <c r="G342" s="23"/>
      <c r="H342" s="46">
        <f>I342-I342/100*J6</f>
        <v>1079.1366906474818</v>
      </c>
      <c r="I342" s="40">
        <f>F342/(1+G6/100)</f>
        <v>1079.1366906474818</v>
      </c>
      <c r="J342" s="33">
        <f>I342*G342</f>
        <v>0</v>
      </c>
    </row>
    <row r="343" spans="1:10" s="11" customFormat="1" ht="12.75">
      <c r="A343" s="26" t="s">
        <v>393</v>
      </c>
      <c r="B343" s="26" t="s">
        <v>394</v>
      </c>
      <c r="C343" s="26" t="s">
        <v>324</v>
      </c>
      <c r="D343" s="27"/>
      <c r="E343" s="49">
        <v>3</v>
      </c>
      <c r="F343" s="40">
        <v>1500</v>
      </c>
      <c r="G343" s="23"/>
      <c r="H343" s="46">
        <f>I343-I343/100*J6</f>
        <v>1079.1366906474818</v>
      </c>
      <c r="I343" s="40">
        <f>F343/(1+G6/100)</f>
        <v>1079.1366906474818</v>
      </c>
      <c r="J343" s="33">
        <f>I343*G343</f>
        <v>0</v>
      </c>
    </row>
    <row r="344" spans="1:10" s="11" customFormat="1" ht="12.75">
      <c r="A344" s="26" t="s">
        <v>393</v>
      </c>
      <c r="B344" s="26" t="s">
        <v>394</v>
      </c>
      <c r="C344" s="26" t="s">
        <v>313</v>
      </c>
      <c r="D344" s="27"/>
      <c r="E344" s="49">
        <v>7</v>
      </c>
      <c r="F344" s="40">
        <v>1500</v>
      </c>
      <c r="G344" s="23"/>
      <c r="H344" s="46">
        <f>I344-I344/100*J6</f>
        <v>1079.1366906474818</v>
      </c>
      <c r="I344" s="40">
        <f>F344/(1+G6/100)</f>
        <v>1079.1366906474818</v>
      </c>
      <c r="J344" s="33">
        <f>I344*G344</f>
        <v>0</v>
      </c>
    </row>
    <row r="345" spans="1:10" s="11" customFormat="1" ht="12.75">
      <c r="A345" s="26" t="s">
        <v>397</v>
      </c>
      <c r="B345" s="26" t="s">
        <v>398</v>
      </c>
      <c r="C345" s="26" t="s">
        <v>323</v>
      </c>
      <c r="D345" s="27"/>
      <c r="E345" s="49">
        <v>1</v>
      </c>
      <c r="F345" s="40">
        <v>1200</v>
      </c>
      <c r="G345" s="23"/>
      <c r="H345" s="46">
        <f>I345-I345/100*J6</f>
        <v>863.3093525179855</v>
      </c>
      <c r="I345" s="40">
        <f>F345/(1+G6/100)</f>
        <v>863.3093525179855</v>
      </c>
      <c r="J345" s="33">
        <f>I345*G345</f>
        <v>0</v>
      </c>
    </row>
    <row r="346" spans="1:10" s="11" customFormat="1" ht="12.75">
      <c r="A346" s="26" t="s">
        <v>397</v>
      </c>
      <c r="B346" s="26" t="s">
        <v>398</v>
      </c>
      <c r="C346" s="26" t="s">
        <v>311</v>
      </c>
      <c r="D346" s="27"/>
      <c r="E346" s="49">
        <v>8</v>
      </c>
      <c r="F346" s="40">
        <v>1200</v>
      </c>
      <c r="G346" s="23"/>
      <c r="H346" s="46">
        <f>I346-I346/100*J6</f>
        <v>863.3093525179855</v>
      </c>
      <c r="I346" s="40">
        <f>F346/(1+G6/100)</f>
        <v>863.3093525179855</v>
      </c>
      <c r="J346" s="33">
        <f>I346*G346</f>
        <v>0</v>
      </c>
    </row>
    <row r="347" spans="1:10" s="11" customFormat="1" ht="12.75">
      <c r="A347" s="26" t="s">
        <v>397</v>
      </c>
      <c r="B347" s="26" t="s">
        <v>398</v>
      </c>
      <c r="C347" s="26" t="s">
        <v>312</v>
      </c>
      <c r="D347" s="27"/>
      <c r="E347" s="49">
        <v>4</v>
      </c>
      <c r="F347" s="40">
        <v>1200</v>
      </c>
      <c r="G347" s="23"/>
      <c r="H347" s="46">
        <f>I347-I347/100*J6</f>
        <v>863.3093525179855</v>
      </c>
      <c r="I347" s="40">
        <f>F347/(1+G6/100)</f>
        <v>863.3093525179855</v>
      </c>
      <c r="J347" s="33">
        <f>I347*G347</f>
        <v>0</v>
      </c>
    </row>
    <row r="348" spans="1:10" s="11" customFormat="1" ht="12.75">
      <c r="A348" s="26" t="s">
        <v>399</v>
      </c>
      <c r="B348" s="26" t="s">
        <v>400</v>
      </c>
      <c r="C348" s="26" t="s">
        <v>297</v>
      </c>
      <c r="D348" s="27"/>
      <c r="E348" s="49">
        <v>8</v>
      </c>
      <c r="F348" s="40">
        <v>5300</v>
      </c>
      <c r="G348" s="23"/>
      <c r="H348" s="46">
        <f>I348-I348/100*J6</f>
        <v>3812.9496402877694</v>
      </c>
      <c r="I348" s="40">
        <f>F348/(1+G6/100)</f>
        <v>3812.9496402877694</v>
      </c>
      <c r="J348" s="33">
        <f>I348*G348</f>
        <v>0</v>
      </c>
    </row>
    <row r="349" spans="1:10" s="11" customFormat="1" ht="12.75">
      <c r="A349" s="26" t="s">
        <v>399</v>
      </c>
      <c r="B349" s="26" t="s">
        <v>400</v>
      </c>
      <c r="C349" s="26" t="s">
        <v>244</v>
      </c>
      <c r="D349" s="27"/>
      <c r="E349" s="49">
        <v>3</v>
      </c>
      <c r="F349" s="40">
        <v>5300</v>
      </c>
      <c r="G349" s="23"/>
      <c r="H349" s="46">
        <f>I349-I349/100*J6</f>
        <v>3812.9496402877694</v>
      </c>
      <c r="I349" s="40">
        <f>F349/(1+G6/100)</f>
        <v>3812.9496402877694</v>
      </c>
      <c r="J349" s="33">
        <f>I349*G349</f>
        <v>0</v>
      </c>
    </row>
    <row r="350" spans="1:10" s="11" customFormat="1" ht="12.75">
      <c r="A350" s="26" t="s">
        <v>399</v>
      </c>
      <c r="B350" s="26" t="s">
        <v>400</v>
      </c>
      <c r="C350" s="26" t="s">
        <v>269</v>
      </c>
      <c r="D350" s="27"/>
      <c r="E350" s="49">
        <v>3</v>
      </c>
      <c r="F350" s="40">
        <v>5300</v>
      </c>
      <c r="G350" s="23"/>
      <c r="H350" s="46">
        <f>I350-I350/100*J6</f>
        <v>3812.9496402877694</v>
      </c>
      <c r="I350" s="40">
        <f>F350/(1+G6/100)</f>
        <v>3812.9496402877694</v>
      </c>
      <c r="J350" s="33">
        <f>I350*G350</f>
        <v>0</v>
      </c>
    </row>
    <row r="351" spans="1:10" s="11" customFormat="1" ht="12.75">
      <c r="A351" s="26" t="s">
        <v>399</v>
      </c>
      <c r="B351" s="26" t="s">
        <v>400</v>
      </c>
      <c r="C351" s="26" t="s">
        <v>268</v>
      </c>
      <c r="D351" s="27"/>
      <c r="E351" s="49">
        <v>13</v>
      </c>
      <c r="F351" s="40">
        <v>5300</v>
      </c>
      <c r="G351" s="23"/>
      <c r="H351" s="46">
        <f>I351-I351/100*J6</f>
        <v>3812.9496402877694</v>
      </c>
      <c r="I351" s="40">
        <f>F351/(1+G6/100)</f>
        <v>3812.9496402877694</v>
      </c>
      <c r="J351" s="33">
        <f>I351*G351</f>
        <v>0</v>
      </c>
    </row>
    <row r="352" spans="1:10" s="11" customFormat="1" ht="12.75">
      <c r="A352" s="26" t="s">
        <v>399</v>
      </c>
      <c r="B352" s="26" t="s">
        <v>400</v>
      </c>
      <c r="C352" s="26" t="s">
        <v>245</v>
      </c>
      <c r="D352" s="27"/>
      <c r="E352" s="49">
        <v>1</v>
      </c>
      <c r="F352" s="40">
        <v>5300</v>
      </c>
      <c r="G352" s="23"/>
      <c r="H352" s="46">
        <f>I352-I352/100*J6</f>
        <v>3812.9496402877694</v>
      </c>
      <c r="I352" s="40">
        <f>F352/(1+G6/100)</f>
        <v>3812.9496402877694</v>
      </c>
      <c r="J352" s="33">
        <f>I352*G352</f>
        <v>0</v>
      </c>
    </row>
    <row r="353" spans="1:10" s="11" customFormat="1" ht="12.75">
      <c r="A353" s="26" t="s">
        <v>399</v>
      </c>
      <c r="B353" s="26" t="s">
        <v>400</v>
      </c>
      <c r="C353" s="26" t="s">
        <v>265</v>
      </c>
      <c r="D353" s="27"/>
      <c r="E353" s="49">
        <v>2</v>
      </c>
      <c r="F353" s="40">
        <v>5300</v>
      </c>
      <c r="G353" s="23"/>
      <c r="H353" s="46">
        <f>I353-I353/100*J6</f>
        <v>3812.9496402877694</v>
      </c>
      <c r="I353" s="40">
        <f>F353/(1+G6/100)</f>
        <v>3812.9496402877694</v>
      </c>
      <c r="J353" s="33">
        <f>I353*G353</f>
        <v>0</v>
      </c>
    </row>
    <row r="354" spans="1:10" s="11" customFormat="1" ht="12.75">
      <c r="A354" s="26" t="s">
        <v>399</v>
      </c>
      <c r="B354" s="26" t="s">
        <v>400</v>
      </c>
      <c r="C354" s="26" t="s">
        <v>273</v>
      </c>
      <c r="D354" s="27"/>
      <c r="E354" s="49">
        <v>5</v>
      </c>
      <c r="F354" s="40">
        <v>5300</v>
      </c>
      <c r="G354" s="23"/>
      <c r="H354" s="46">
        <f>I354-I354/100*J6</f>
        <v>3812.9496402877694</v>
      </c>
      <c r="I354" s="40">
        <f>F354/(1+G6/100)</f>
        <v>3812.9496402877694</v>
      </c>
      <c r="J354" s="33">
        <f>I354*G354</f>
        <v>0</v>
      </c>
    </row>
    <row r="355" spans="1:10" s="11" customFormat="1" ht="12.75">
      <c r="A355" s="26" t="s">
        <v>399</v>
      </c>
      <c r="B355" s="26" t="s">
        <v>400</v>
      </c>
      <c r="C355" s="26" t="s">
        <v>266</v>
      </c>
      <c r="D355" s="27"/>
      <c r="E355" s="49">
        <v>5</v>
      </c>
      <c r="F355" s="40">
        <v>5300</v>
      </c>
      <c r="G355" s="23"/>
      <c r="H355" s="46">
        <f>I355-I355/100*J6</f>
        <v>3812.9496402877694</v>
      </c>
      <c r="I355" s="40">
        <f>F355/(1+G6/100)</f>
        <v>3812.9496402877694</v>
      </c>
      <c r="J355" s="33">
        <f>I355*G355</f>
        <v>0</v>
      </c>
    </row>
    <row r="356" spans="1:10" s="11" customFormat="1" ht="12.75">
      <c r="A356" s="26" t="s">
        <v>399</v>
      </c>
      <c r="B356" s="26" t="s">
        <v>400</v>
      </c>
      <c r="C356" s="26" t="s">
        <v>272</v>
      </c>
      <c r="D356" s="27"/>
      <c r="E356" s="49">
        <v>2</v>
      </c>
      <c r="F356" s="40">
        <v>5300</v>
      </c>
      <c r="G356" s="23"/>
      <c r="H356" s="46">
        <f>I356-I356/100*J6</f>
        <v>3812.9496402877694</v>
      </c>
      <c r="I356" s="40">
        <f>F356/(1+G6/100)</f>
        <v>3812.9496402877694</v>
      </c>
      <c r="J356" s="33">
        <f>I356*G356</f>
        <v>0</v>
      </c>
    </row>
    <row r="357" spans="1:10" s="11" customFormat="1" ht="12.75">
      <c r="A357" s="26" t="s">
        <v>399</v>
      </c>
      <c r="B357" s="26" t="s">
        <v>400</v>
      </c>
      <c r="C357" s="26" t="s">
        <v>270</v>
      </c>
      <c r="D357" s="27"/>
      <c r="E357" s="49">
        <v>7</v>
      </c>
      <c r="F357" s="40">
        <v>5300</v>
      </c>
      <c r="G357" s="23"/>
      <c r="H357" s="46">
        <f>I357-I357/100*J6</f>
        <v>3812.9496402877694</v>
      </c>
      <c r="I357" s="40">
        <f>F357/(1+G6/100)</f>
        <v>3812.9496402877694</v>
      </c>
      <c r="J357" s="33">
        <f>I357*G357</f>
        <v>0</v>
      </c>
    </row>
    <row r="358" spans="1:10" s="11" customFormat="1" ht="12.75">
      <c r="A358" s="26" t="s">
        <v>399</v>
      </c>
      <c r="B358" s="26" t="s">
        <v>400</v>
      </c>
      <c r="C358" s="26" t="s">
        <v>321</v>
      </c>
      <c r="D358" s="27"/>
      <c r="E358" s="49">
        <v>7</v>
      </c>
      <c r="F358" s="40">
        <v>5300</v>
      </c>
      <c r="G358" s="23"/>
      <c r="H358" s="46">
        <f>I358-I358/100*J6</f>
        <v>3812.9496402877694</v>
      </c>
      <c r="I358" s="40">
        <f>F358/(1+G6/100)</f>
        <v>3812.9496402877694</v>
      </c>
      <c r="J358" s="33">
        <f>I358*G358</f>
        <v>0</v>
      </c>
    </row>
    <row r="359" spans="1:10" s="11" customFormat="1" ht="12.75">
      <c r="A359" s="26" t="s">
        <v>399</v>
      </c>
      <c r="B359" s="26" t="s">
        <v>400</v>
      </c>
      <c r="C359" s="26" t="s">
        <v>296</v>
      </c>
      <c r="D359" s="27"/>
      <c r="E359" s="49">
        <v>7</v>
      </c>
      <c r="F359" s="40">
        <v>5300</v>
      </c>
      <c r="G359" s="23"/>
      <c r="H359" s="46">
        <f>I359-I359/100*J6</f>
        <v>3812.9496402877694</v>
      </c>
      <c r="I359" s="40">
        <f>F359/(1+G6/100)</f>
        <v>3812.9496402877694</v>
      </c>
      <c r="J359" s="33">
        <f>I359*G359</f>
        <v>0</v>
      </c>
    </row>
    <row r="360" spans="1:10" s="11" customFormat="1" ht="12.75">
      <c r="A360" s="26" t="s">
        <v>399</v>
      </c>
      <c r="B360" s="26" t="s">
        <v>400</v>
      </c>
      <c r="C360" s="26" t="s">
        <v>247</v>
      </c>
      <c r="D360" s="27"/>
      <c r="E360" s="49">
        <v>23</v>
      </c>
      <c r="F360" s="40">
        <v>5300</v>
      </c>
      <c r="G360" s="23"/>
      <c r="H360" s="46">
        <f>I360-I360/100*J6</f>
        <v>3812.9496402877694</v>
      </c>
      <c r="I360" s="40">
        <f>F360/(1+G6/100)</f>
        <v>3812.9496402877694</v>
      </c>
      <c r="J360" s="33">
        <f>I360*G360</f>
        <v>0</v>
      </c>
    </row>
    <row r="361" spans="1:10" s="11" customFormat="1" ht="12.75">
      <c r="A361" s="26" t="s">
        <v>399</v>
      </c>
      <c r="B361" s="26" t="s">
        <v>400</v>
      </c>
      <c r="C361" s="26" t="s">
        <v>249</v>
      </c>
      <c r="D361" s="27"/>
      <c r="E361" s="49">
        <v>1</v>
      </c>
      <c r="F361" s="40">
        <v>5300</v>
      </c>
      <c r="G361" s="23"/>
      <c r="H361" s="46">
        <f>I361-I361/100*J6</f>
        <v>3812.9496402877694</v>
      </c>
      <c r="I361" s="40">
        <f>F361/(1+G6/100)</f>
        <v>3812.9496402877694</v>
      </c>
      <c r="J361" s="33">
        <f>I361*G361</f>
        <v>0</v>
      </c>
    </row>
    <row r="362" spans="1:10" s="11" customFormat="1" ht="12.75">
      <c r="A362" s="26" t="s">
        <v>401</v>
      </c>
      <c r="B362" s="26" t="s">
        <v>402</v>
      </c>
      <c r="C362" s="26" t="s">
        <v>403</v>
      </c>
      <c r="D362" s="27"/>
      <c r="E362" s="49">
        <v>1</v>
      </c>
      <c r="F362" s="40">
        <v>3630</v>
      </c>
      <c r="G362" s="23"/>
      <c r="H362" s="46">
        <f>I362-I362/100*J6</f>
        <v>2611.5107913669062</v>
      </c>
      <c r="I362" s="40">
        <f>F362/(1+G6/100)</f>
        <v>2611.5107913669062</v>
      </c>
      <c r="J362" s="33">
        <f>I362*G362</f>
        <v>0</v>
      </c>
    </row>
    <row r="363" spans="1:10" s="11" customFormat="1" ht="12.75">
      <c r="A363" s="26" t="s">
        <v>401</v>
      </c>
      <c r="B363" s="26" t="s">
        <v>402</v>
      </c>
      <c r="C363" s="26" t="s">
        <v>404</v>
      </c>
      <c r="D363" s="27"/>
      <c r="E363" s="49">
        <v>1</v>
      </c>
      <c r="F363" s="40">
        <v>3630</v>
      </c>
      <c r="G363" s="23"/>
      <c r="H363" s="46">
        <f>I363-I363/100*J6</f>
        <v>2611.5107913669062</v>
      </c>
      <c r="I363" s="40">
        <f>F363/(1+G6/100)</f>
        <v>2611.5107913669062</v>
      </c>
      <c r="J363" s="33">
        <f>I363*G363</f>
        <v>0</v>
      </c>
    </row>
    <row r="364" spans="1:10" s="11" customFormat="1" ht="12.75">
      <c r="A364" s="26" t="s">
        <v>405</v>
      </c>
      <c r="B364" s="26" t="s">
        <v>406</v>
      </c>
      <c r="C364" s="26" t="s">
        <v>323</v>
      </c>
      <c r="D364" s="27"/>
      <c r="E364" s="49">
        <v>11</v>
      </c>
      <c r="F364" s="40">
        <v>1900</v>
      </c>
      <c r="G364" s="23"/>
      <c r="H364" s="46">
        <f>I364-I364/100*J6</f>
        <v>1366.9064748201438</v>
      </c>
      <c r="I364" s="40">
        <f>F364/(1+G6/100)</f>
        <v>1366.9064748201438</v>
      </c>
      <c r="J364" s="33">
        <f>I364*G364</f>
        <v>0</v>
      </c>
    </row>
    <row r="365" spans="1:10" s="11" customFormat="1" ht="12.75">
      <c r="A365" s="26" t="s">
        <v>405</v>
      </c>
      <c r="B365" s="26" t="s">
        <v>406</v>
      </c>
      <c r="C365" s="26" t="s">
        <v>382</v>
      </c>
      <c r="D365" s="27"/>
      <c r="E365" s="49">
        <v>11</v>
      </c>
      <c r="F365" s="40">
        <v>1900</v>
      </c>
      <c r="G365" s="23"/>
      <c r="H365" s="46">
        <f>I365-I365/100*J6</f>
        <v>1366.9064748201438</v>
      </c>
      <c r="I365" s="40">
        <f>F365/(1+G6/100)</f>
        <v>1366.9064748201438</v>
      </c>
      <c r="J365" s="33">
        <f>I365*G365</f>
        <v>0</v>
      </c>
    </row>
    <row r="366" spans="1:10" s="11" customFormat="1" ht="12.75">
      <c r="A366" s="26" t="s">
        <v>405</v>
      </c>
      <c r="B366" s="26" t="s">
        <v>406</v>
      </c>
      <c r="C366" s="26" t="s">
        <v>403</v>
      </c>
      <c r="D366" s="27"/>
      <c r="E366" s="49">
        <v>6</v>
      </c>
      <c r="F366" s="40">
        <v>1900</v>
      </c>
      <c r="G366" s="23"/>
      <c r="H366" s="46">
        <f>I366-I366/100*J6</f>
        <v>1366.9064748201438</v>
      </c>
      <c r="I366" s="40">
        <f>F366/(1+G6/100)</f>
        <v>1366.9064748201438</v>
      </c>
      <c r="J366" s="33">
        <f>I366*G366</f>
        <v>0</v>
      </c>
    </row>
    <row r="367" spans="1:10" s="11" customFormat="1" ht="12.75">
      <c r="A367" s="26" t="s">
        <v>405</v>
      </c>
      <c r="B367" s="26" t="s">
        <v>406</v>
      </c>
      <c r="C367" s="26" t="s">
        <v>407</v>
      </c>
      <c r="D367" s="27"/>
      <c r="E367" s="49">
        <v>2</v>
      </c>
      <c r="F367" s="40">
        <v>1900</v>
      </c>
      <c r="G367" s="23"/>
      <c r="H367" s="46">
        <f>I367-I367/100*J6</f>
        <v>1366.9064748201438</v>
      </c>
      <c r="I367" s="40">
        <f>F367/(1+G6/100)</f>
        <v>1366.9064748201438</v>
      </c>
      <c r="J367" s="33">
        <f>I367*G367</f>
        <v>0</v>
      </c>
    </row>
    <row r="368" spans="1:10" s="11" customFormat="1" ht="12.75">
      <c r="A368" s="26" t="s">
        <v>405</v>
      </c>
      <c r="B368" s="26" t="s">
        <v>406</v>
      </c>
      <c r="C368" s="26" t="s">
        <v>281</v>
      </c>
      <c r="D368" s="27"/>
      <c r="E368" s="49">
        <v>3</v>
      </c>
      <c r="F368" s="40">
        <v>1900</v>
      </c>
      <c r="G368" s="23"/>
      <c r="H368" s="46">
        <f>I368-I368/100*J6</f>
        <v>1366.9064748201438</v>
      </c>
      <c r="I368" s="40">
        <f>F368/(1+G6/100)</f>
        <v>1366.9064748201438</v>
      </c>
      <c r="J368" s="33">
        <f>I368*G368</f>
        <v>0</v>
      </c>
    </row>
    <row r="369" spans="1:10" s="11" customFormat="1" ht="12.75">
      <c r="A369" s="26" t="s">
        <v>405</v>
      </c>
      <c r="B369" s="26" t="s">
        <v>406</v>
      </c>
      <c r="C369" s="26" t="s">
        <v>315</v>
      </c>
      <c r="D369" s="27"/>
      <c r="E369" s="49">
        <v>14</v>
      </c>
      <c r="F369" s="40">
        <v>1900</v>
      </c>
      <c r="G369" s="23"/>
      <c r="H369" s="46">
        <f>I369-I369/100*J6</f>
        <v>1366.9064748201438</v>
      </c>
      <c r="I369" s="40">
        <f>F369/(1+G6/100)</f>
        <v>1366.9064748201438</v>
      </c>
      <c r="J369" s="33">
        <f>I369*G369</f>
        <v>0</v>
      </c>
    </row>
    <row r="370" spans="1:10" s="11" customFormat="1" ht="12.75">
      <c r="A370" s="26" t="s">
        <v>405</v>
      </c>
      <c r="B370" s="26" t="s">
        <v>406</v>
      </c>
      <c r="C370" s="26" t="s">
        <v>391</v>
      </c>
      <c r="D370" s="27"/>
      <c r="E370" s="49">
        <v>11</v>
      </c>
      <c r="F370" s="40">
        <v>1900</v>
      </c>
      <c r="G370" s="23"/>
      <c r="H370" s="46">
        <f>I370-I370/100*J6</f>
        <v>1366.9064748201438</v>
      </c>
      <c r="I370" s="40">
        <f>F370/(1+G6/100)</f>
        <v>1366.9064748201438</v>
      </c>
      <c r="J370" s="33">
        <f>I370*G370</f>
        <v>0</v>
      </c>
    </row>
    <row r="371" spans="1:10" s="11" customFormat="1" ht="12.75">
      <c r="A371" s="26" t="s">
        <v>405</v>
      </c>
      <c r="B371" s="26" t="s">
        <v>406</v>
      </c>
      <c r="C371" s="26" t="s">
        <v>390</v>
      </c>
      <c r="D371" s="27"/>
      <c r="E371" s="49">
        <v>2</v>
      </c>
      <c r="F371" s="40">
        <v>1900</v>
      </c>
      <c r="G371" s="23"/>
      <c r="H371" s="46">
        <f>I371-I371/100*J6</f>
        <v>1366.9064748201438</v>
      </c>
      <c r="I371" s="40">
        <f>F371/(1+G6/100)</f>
        <v>1366.9064748201438</v>
      </c>
      <c r="J371" s="33">
        <f>I371*G371</f>
        <v>0</v>
      </c>
    </row>
    <row r="372" spans="1:10" s="11" customFormat="1" ht="12.75">
      <c r="A372" s="26" t="s">
        <v>405</v>
      </c>
      <c r="B372" s="26" t="s">
        <v>406</v>
      </c>
      <c r="C372" s="26" t="s">
        <v>408</v>
      </c>
      <c r="D372" s="27"/>
      <c r="E372" s="49">
        <v>3</v>
      </c>
      <c r="F372" s="40">
        <v>1900</v>
      </c>
      <c r="G372" s="23"/>
      <c r="H372" s="46">
        <f>I372-I372/100*J6</f>
        <v>1366.9064748201438</v>
      </c>
      <c r="I372" s="40">
        <f>F372/(1+G6/100)</f>
        <v>1366.9064748201438</v>
      </c>
      <c r="J372" s="33">
        <f>I372*G372</f>
        <v>0</v>
      </c>
    </row>
    <row r="373" spans="1:10" s="11" customFormat="1" ht="12.75">
      <c r="A373" s="26" t="s">
        <v>405</v>
      </c>
      <c r="B373" s="26" t="s">
        <v>406</v>
      </c>
      <c r="C373" s="26" t="s">
        <v>392</v>
      </c>
      <c r="D373" s="27"/>
      <c r="E373" s="49">
        <v>2</v>
      </c>
      <c r="F373" s="40">
        <v>1900</v>
      </c>
      <c r="G373" s="23"/>
      <c r="H373" s="46">
        <f>I373-I373/100*J6</f>
        <v>1366.9064748201438</v>
      </c>
      <c r="I373" s="40">
        <f>F373/(1+G6/100)</f>
        <v>1366.9064748201438</v>
      </c>
      <c r="J373" s="33">
        <f>I373*G373</f>
        <v>0</v>
      </c>
    </row>
    <row r="374" spans="1:10" s="11" customFormat="1" ht="12.75">
      <c r="A374" s="26" t="s">
        <v>405</v>
      </c>
      <c r="B374" s="26" t="s">
        <v>406</v>
      </c>
      <c r="C374" s="26" t="s">
        <v>389</v>
      </c>
      <c r="D374" s="27"/>
      <c r="E374" s="49">
        <v>7</v>
      </c>
      <c r="F374" s="40">
        <v>1900</v>
      </c>
      <c r="G374" s="23"/>
      <c r="H374" s="46">
        <f>I374-I374/100*J6</f>
        <v>1366.9064748201438</v>
      </c>
      <c r="I374" s="40">
        <f>F374/(1+G6/100)</f>
        <v>1366.9064748201438</v>
      </c>
      <c r="J374" s="33">
        <f>I374*G374</f>
        <v>0</v>
      </c>
    </row>
    <row r="375" spans="1:10" s="11" customFormat="1" ht="12.75">
      <c r="A375" s="26" t="s">
        <v>405</v>
      </c>
      <c r="B375" s="26" t="s">
        <v>406</v>
      </c>
      <c r="C375" s="26" t="s">
        <v>352</v>
      </c>
      <c r="D375" s="27"/>
      <c r="E375" s="49">
        <v>2</v>
      </c>
      <c r="F375" s="40">
        <v>1900</v>
      </c>
      <c r="G375" s="23"/>
      <c r="H375" s="46">
        <f>I375-I375/100*J6</f>
        <v>1366.9064748201438</v>
      </c>
      <c r="I375" s="40">
        <f>F375/(1+G6/100)</f>
        <v>1366.9064748201438</v>
      </c>
      <c r="J375" s="33">
        <f>I375*G375</f>
        <v>0</v>
      </c>
    </row>
    <row r="376" spans="1:10" s="11" customFormat="1" ht="12.75">
      <c r="A376" s="26" t="s">
        <v>405</v>
      </c>
      <c r="B376" s="26" t="s">
        <v>406</v>
      </c>
      <c r="C376" s="26" t="s">
        <v>381</v>
      </c>
      <c r="D376" s="27"/>
      <c r="E376" s="49">
        <v>10</v>
      </c>
      <c r="F376" s="40">
        <v>1900</v>
      </c>
      <c r="G376" s="23"/>
      <c r="H376" s="46">
        <f>I376-I376/100*J6</f>
        <v>1366.9064748201438</v>
      </c>
      <c r="I376" s="40">
        <f>F376/(1+G6/100)</f>
        <v>1366.9064748201438</v>
      </c>
      <c r="J376" s="33">
        <f>I376*G376</f>
        <v>0</v>
      </c>
    </row>
    <row r="377" spans="1:10" s="11" customFormat="1" ht="12.75">
      <c r="A377" s="26" t="s">
        <v>405</v>
      </c>
      <c r="B377" s="26" t="s">
        <v>406</v>
      </c>
      <c r="C377" s="26" t="s">
        <v>404</v>
      </c>
      <c r="D377" s="27"/>
      <c r="E377" s="49">
        <v>5</v>
      </c>
      <c r="F377" s="40">
        <v>1900</v>
      </c>
      <c r="G377" s="23"/>
      <c r="H377" s="46">
        <f>I377-I377/100*J6</f>
        <v>1366.9064748201438</v>
      </c>
      <c r="I377" s="40">
        <f>F377/(1+G6/100)</f>
        <v>1366.9064748201438</v>
      </c>
      <c r="J377" s="33">
        <f>I377*G377</f>
        <v>0</v>
      </c>
    </row>
    <row r="378" spans="1:10" s="11" customFormat="1" ht="12.75">
      <c r="A378" s="26" t="s">
        <v>405</v>
      </c>
      <c r="B378" s="26" t="s">
        <v>406</v>
      </c>
      <c r="C378" s="26" t="s">
        <v>388</v>
      </c>
      <c r="D378" s="27"/>
      <c r="E378" s="49">
        <v>1</v>
      </c>
      <c r="F378" s="40">
        <v>1900</v>
      </c>
      <c r="G378" s="23"/>
      <c r="H378" s="46">
        <f>I378-I378/100*J6</f>
        <v>1366.9064748201438</v>
      </c>
      <c r="I378" s="40">
        <f>F378/(1+G6/100)</f>
        <v>1366.9064748201438</v>
      </c>
      <c r="J378" s="33">
        <f>I378*G378</f>
        <v>0</v>
      </c>
    </row>
    <row r="379" spans="1:10" s="11" customFormat="1" ht="12.75">
      <c r="A379" s="26" t="s">
        <v>405</v>
      </c>
      <c r="B379" s="26" t="s">
        <v>406</v>
      </c>
      <c r="C379" s="26" t="s">
        <v>311</v>
      </c>
      <c r="D379" s="27"/>
      <c r="E379" s="49">
        <v>7</v>
      </c>
      <c r="F379" s="40">
        <v>1900</v>
      </c>
      <c r="G379" s="23"/>
      <c r="H379" s="46">
        <f>I379-I379/100*J6</f>
        <v>1366.9064748201438</v>
      </c>
      <c r="I379" s="40">
        <f>F379/(1+G6/100)</f>
        <v>1366.9064748201438</v>
      </c>
      <c r="J379" s="33">
        <f>I379*G379</f>
        <v>0</v>
      </c>
    </row>
    <row r="380" spans="1:10" s="11" customFormat="1" ht="12.75">
      <c r="A380" s="26" t="s">
        <v>405</v>
      </c>
      <c r="B380" s="26" t="s">
        <v>406</v>
      </c>
      <c r="C380" s="26" t="s">
        <v>409</v>
      </c>
      <c r="D380" s="27"/>
      <c r="E380" s="49">
        <v>1</v>
      </c>
      <c r="F380" s="40">
        <v>1900</v>
      </c>
      <c r="G380" s="23"/>
      <c r="H380" s="46">
        <f>I380-I380/100*J6</f>
        <v>1366.9064748201438</v>
      </c>
      <c r="I380" s="40">
        <f>F380/(1+G6/100)</f>
        <v>1366.9064748201438</v>
      </c>
      <c r="J380" s="33">
        <f>I380*G380</f>
        <v>0</v>
      </c>
    </row>
    <row r="381" spans="1:10" s="11" customFormat="1" ht="12.75">
      <c r="A381" s="26" t="s">
        <v>405</v>
      </c>
      <c r="B381" s="26" t="s">
        <v>406</v>
      </c>
      <c r="C381" s="26" t="s">
        <v>387</v>
      </c>
      <c r="D381" s="27"/>
      <c r="E381" s="49">
        <v>6</v>
      </c>
      <c r="F381" s="40">
        <v>1900</v>
      </c>
      <c r="G381" s="23"/>
      <c r="H381" s="46">
        <f>I381-I381/100*J6</f>
        <v>1366.9064748201438</v>
      </c>
      <c r="I381" s="40">
        <f>F381/(1+G6/100)</f>
        <v>1366.9064748201438</v>
      </c>
      <c r="J381" s="33">
        <f>I381*G381</f>
        <v>0</v>
      </c>
    </row>
    <row r="382" spans="1:10" s="11" customFormat="1" ht="12.75">
      <c r="A382" s="26" t="s">
        <v>405</v>
      </c>
      <c r="B382" s="26" t="s">
        <v>406</v>
      </c>
      <c r="C382" s="26" t="s">
        <v>410</v>
      </c>
      <c r="D382" s="27"/>
      <c r="E382" s="49">
        <v>1</v>
      </c>
      <c r="F382" s="40">
        <v>1900</v>
      </c>
      <c r="G382" s="23"/>
      <c r="H382" s="46">
        <f>I382-I382/100*J6</f>
        <v>1366.9064748201438</v>
      </c>
      <c r="I382" s="40">
        <f>F382/(1+G6/100)</f>
        <v>1366.9064748201438</v>
      </c>
      <c r="J382" s="33">
        <f>I382*G382</f>
        <v>0</v>
      </c>
    </row>
    <row r="383" spans="1:10" s="11" customFormat="1" ht="12.75">
      <c r="A383" s="26" t="s">
        <v>405</v>
      </c>
      <c r="B383" s="26" t="s">
        <v>406</v>
      </c>
      <c r="C383" s="26" t="s">
        <v>383</v>
      </c>
      <c r="D383" s="27"/>
      <c r="E383" s="49">
        <v>15</v>
      </c>
      <c r="F383" s="40">
        <v>1900</v>
      </c>
      <c r="G383" s="23"/>
      <c r="H383" s="46">
        <f>I383-I383/100*J6</f>
        <v>1366.9064748201438</v>
      </c>
      <c r="I383" s="40">
        <f>F383/(1+G6/100)</f>
        <v>1366.9064748201438</v>
      </c>
      <c r="J383" s="33">
        <f>I383*G383</f>
        <v>0</v>
      </c>
    </row>
    <row r="384" spans="1:10" s="11" customFormat="1" ht="12.75">
      <c r="A384" s="26" t="s">
        <v>405</v>
      </c>
      <c r="B384" s="26" t="s">
        <v>406</v>
      </c>
      <c r="C384" s="26" t="s">
        <v>248</v>
      </c>
      <c r="D384" s="27"/>
      <c r="E384" s="49">
        <v>1</v>
      </c>
      <c r="F384" s="40">
        <v>1900</v>
      </c>
      <c r="G384" s="23"/>
      <c r="H384" s="46">
        <f>I384-I384/100*J6</f>
        <v>1366.9064748201438</v>
      </c>
      <c r="I384" s="40">
        <f>F384/(1+G6/100)</f>
        <v>1366.9064748201438</v>
      </c>
      <c r="J384" s="33">
        <f>I384*G384</f>
        <v>0</v>
      </c>
    </row>
    <row r="385" spans="1:10" s="11" customFormat="1" ht="12.75">
      <c r="A385" s="26" t="s">
        <v>405</v>
      </c>
      <c r="B385" s="26" t="s">
        <v>406</v>
      </c>
      <c r="C385" s="26" t="s">
        <v>317</v>
      </c>
      <c r="D385" s="27"/>
      <c r="E385" s="49">
        <v>14</v>
      </c>
      <c r="F385" s="40">
        <v>1900</v>
      </c>
      <c r="G385" s="23"/>
      <c r="H385" s="46">
        <f>I385-I385/100*J6</f>
        <v>1366.9064748201438</v>
      </c>
      <c r="I385" s="40">
        <f>F385/(1+G6/100)</f>
        <v>1366.9064748201438</v>
      </c>
      <c r="J385" s="33">
        <f>I385*G385</f>
        <v>0</v>
      </c>
    </row>
    <row r="386" spans="1:10" s="11" customFormat="1" ht="12.75">
      <c r="A386" s="26" t="s">
        <v>405</v>
      </c>
      <c r="B386" s="26" t="s">
        <v>406</v>
      </c>
      <c r="C386" s="26" t="s">
        <v>280</v>
      </c>
      <c r="D386" s="27"/>
      <c r="E386" s="49">
        <v>1</v>
      </c>
      <c r="F386" s="40">
        <v>1900</v>
      </c>
      <c r="G386" s="23"/>
      <c r="H386" s="46">
        <f>I386-I386/100*J6</f>
        <v>1366.9064748201438</v>
      </c>
      <c r="I386" s="40">
        <f>F386/(1+G6/100)</f>
        <v>1366.9064748201438</v>
      </c>
      <c r="J386" s="33">
        <f>I386*G386</f>
        <v>0</v>
      </c>
    </row>
    <row r="387" spans="1:10" s="11" customFormat="1" ht="12.75">
      <c r="A387" s="26" t="s">
        <v>405</v>
      </c>
      <c r="B387" s="26" t="s">
        <v>406</v>
      </c>
      <c r="C387" s="26" t="s">
        <v>385</v>
      </c>
      <c r="D387" s="27"/>
      <c r="E387" s="49">
        <v>2</v>
      </c>
      <c r="F387" s="40">
        <v>1900</v>
      </c>
      <c r="G387" s="23"/>
      <c r="H387" s="46">
        <f>I387-I387/100*J6</f>
        <v>1366.9064748201438</v>
      </c>
      <c r="I387" s="40">
        <f>F387/(1+G6/100)</f>
        <v>1366.9064748201438</v>
      </c>
      <c r="J387" s="33">
        <f>I387*G387</f>
        <v>0</v>
      </c>
    </row>
    <row r="388" spans="1:10" s="11" customFormat="1" ht="12.75">
      <c r="A388" s="26" t="s">
        <v>405</v>
      </c>
      <c r="B388" s="26" t="s">
        <v>406</v>
      </c>
      <c r="C388" s="26" t="s">
        <v>386</v>
      </c>
      <c r="D388" s="27"/>
      <c r="E388" s="49">
        <v>2</v>
      </c>
      <c r="F388" s="40">
        <v>1900</v>
      </c>
      <c r="G388" s="23"/>
      <c r="H388" s="46">
        <f>I388-I388/100*J6</f>
        <v>1366.9064748201438</v>
      </c>
      <c r="I388" s="40">
        <f>F388/(1+G6/100)</f>
        <v>1366.9064748201438</v>
      </c>
      <c r="J388" s="33">
        <f>I388*G388</f>
        <v>0</v>
      </c>
    </row>
    <row r="389" spans="1:10" s="11" customFormat="1" ht="12.75">
      <c r="A389" s="26" t="s">
        <v>405</v>
      </c>
      <c r="B389" s="26" t="s">
        <v>406</v>
      </c>
      <c r="C389" s="26" t="s">
        <v>313</v>
      </c>
      <c r="D389" s="27"/>
      <c r="E389" s="49">
        <v>7</v>
      </c>
      <c r="F389" s="40">
        <v>1900</v>
      </c>
      <c r="G389" s="23"/>
      <c r="H389" s="46">
        <f>I389-I389/100*J6</f>
        <v>1366.9064748201438</v>
      </c>
      <c r="I389" s="40">
        <f>F389/(1+G6/100)</f>
        <v>1366.9064748201438</v>
      </c>
      <c r="J389" s="33">
        <f>I389*G389</f>
        <v>0</v>
      </c>
    </row>
    <row r="390" spans="1:10" s="11" customFormat="1" ht="12.75">
      <c r="A390" s="26" t="s">
        <v>405</v>
      </c>
      <c r="B390" s="26" t="s">
        <v>406</v>
      </c>
      <c r="C390" s="26" t="s">
        <v>312</v>
      </c>
      <c r="D390" s="27"/>
      <c r="E390" s="49">
        <v>7</v>
      </c>
      <c r="F390" s="40">
        <v>1900</v>
      </c>
      <c r="G390" s="23"/>
      <c r="H390" s="46">
        <f>I390-I390/100*J6</f>
        <v>1366.9064748201438</v>
      </c>
      <c r="I390" s="40">
        <f>F390/(1+G6/100)</f>
        <v>1366.9064748201438</v>
      </c>
      <c r="J390" s="33">
        <f>I390*G390</f>
        <v>0</v>
      </c>
    </row>
    <row r="391" spans="1:10" s="11" customFormat="1" ht="12.75">
      <c r="A391" s="26" t="s">
        <v>405</v>
      </c>
      <c r="B391" s="26" t="s">
        <v>406</v>
      </c>
      <c r="C391" s="26" t="s">
        <v>411</v>
      </c>
      <c r="D391" s="27"/>
      <c r="E391" s="49">
        <v>1</v>
      </c>
      <c r="F391" s="40">
        <v>1900</v>
      </c>
      <c r="G391" s="23"/>
      <c r="H391" s="46">
        <f>I391-I391/100*J6</f>
        <v>1366.9064748201438</v>
      </c>
      <c r="I391" s="40">
        <f>F391/(1+G6/100)</f>
        <v>1366.9064748201438</v>
      </c>
      <c r="J391" s="33">
        <f>I391*G391</f>
        <v>0</v>
      </c>
    </row>
    <row r="392" spans="1:10" s="11" customFormat="1" ht="12.75">
      <c r="A392" s="26" t="s">
        <v>405</v>
      </c>
      <c r="B392" s="26" t="s">
        <v>406</v>
      </c>
      <c r="C392" s="26" t="s">
        <v>261</v>
      </c>
      <c r="D392" s="27"/>
      <c r="E392" s="49">
        <v>1</v>
      </c>
      <c r="F392" s="40">
        <v>1900</v>
      </c>
      <c r="G392" s="23"/>
      <c r="H392" s="46">
        <f>I392-I392/100*J6</f>
        <v>1366.9064748201438</v>
      </c>
      <c r="I392" s="40">
        <f>F392/(1+G6/100)</f>
        <v>1366.9064748201438</v>
      </c>
      <c r="J392" s="33">
        <f>I392*G392</f>
        <v>0</v>
      </c>
    </row>
    <row r="393" spans="1:10" s="11" customFormat="1" ht="12.75">
      <c r="A393" s="26" t="s">
        <v>405</v>
      </c>
      <c r="B393" s="26" t="s">
        <v>406</v>
      </c>
      <c r="C393" s="26" t="s">
        <v>384</v>
      </c>
      <c r="D393" s="27"/>
      <c r="E393" s="49">
        <v>1</v>
      </c>
      <c r="F393" s="40">
        <v>1900</v>
      </c>
      <c r="G393" s="23"/>
      <c r="H393" s="46">
        <f>I393-I393/100*J6</f>
        <v>1366.9064748201438</v>
      </c>
      <c r="I393" s="40">
        <f>F393/(1+G6/100)</f>
        <v>1366.9064748201438</v>
      </c>
      <c r="J393" s="33">
        <f>I393*G393</f>
        <v>0</v>
      </c>
    </row>
    <row r="394" spans="1:10" s="11" customFormat="1" ht="12.75">
      <c r="A394" s="26" t="s">
        <v>412</v>
      </c>
      <c r="B394" s="26" t="s">
        <v>413</v>
      </c>
      <c r="C394" s="26" t="s">
        <v>326</v>
      </c>
      <c r="D394" s="27"/>
      <c r="E394" s="49">
        <v>3</v>
      </c>
      <c r="F394" s="40">
        <v>2400</v>
      </c>
      <c r="G394" s="23"/>
      <c r="H394" s="46">
        <f>I394-I394/100*J6</f>
        <v>1726.618705035971</v>
      </c>
      <c r="I394" s="40">
        <f>F394/(1+G6/100)</f>
        <v>1726.618705035971</v>
      </c>
      <c r="J394" s="33">
        <f>I394*G394</f>
        <v>0</v>
      </c>
    </row>
    <row r="395" spans="1:10" s="11" customFormat="1" ht="12.75">
      <c r="A395" s="26" t="s">
        <v>412</v>
      </c>
      <c r="B395" s="26" t="s">
        <v>413</v>
      </c>
      <c r="C395" s="26" t="s">
        <v>386</v>
      </c>
      <c r="D395" s="27"/>
      <c r="E395" s="49">
        <v>2</v>
      </c>
      <c r="F395" s="40">
        <v>2400</v>
      </c>
      <c r="G395" s="23"/>
      <c r="H395" s="46">
        <f>I395-I395/100*J6</f>
        <v>1726.618705035971</v>
      </c>
      <c r="I395" s="40">
        <f>F395/(1+G6/100)</f>
        <v>1726.618705035971</v>
      </c>
      <c r="J395" s="33">
        <f>I395*G395</f>
        <v>0</v>
      </c>
    </row>
    <row r="396" spans="1:10" s="11" customFormat="1" ht="12.75">
      <c r="A396" s="26" t="s">
        <v>412</v>
      </c>
      <c r="B396" s="26" t="s">
        <v>413</v>
      </c>
      <c r="C396" s="26" t="s">
        <v>349</v>
      </c>
      <c r="D396" s="27"/>
      <c r="E396" s="49">
        <v>1</v>
      </c>
      <c r="F396" s="40">
        <v>2400</v>
      </c>
      <c r="G396" s="23"/>
      <c r="H396" s="46">
        <f>I396-I396/100*J6</f>
        <v>1726.618705035971</v>
      </c>
      <c r="I396" s="40">
        <f>F396/(1+G6/100)</f>
        <v>1726.618705035971</v>
      </c>
      <c r="J396" s="33">
        <f>I396*G396</f>
        <v>0</v>
      </c>
    </row>
    <row r="397" spans="1:10" s="11" customFormat="1" ht="12.75">
      <c r="A397" s="26" t="s">
        <v>412</v>
      </c>
      <c r="B397" s="26" t="s">
        <v>413</v>
      </c>
      <c r="C397" s="26" t="s">
        <v>350</v>
      </c>
      <c r="D397" s="27"/>
      <c r="E397" s="49">
        <v>5</v>
      </c>
      <c r="F397" s="40">
        <v>2400</v>
      </c>
      <c r="G397" s="23"/>
      <c r="H397" s="46">
        <f>I397-I397/100*J6</f>
        <v>1726.618705035971</v>
      </c>
      <c r="I397" s="40">
        <f>F397/(1+G6/100)</f>
        <v>1726.618705035971</v>
      </c>
      <c r="J397" s="33">
        <f>I397*G397</f>
        <v>0</v>
      </c>
    </row>
    <row r="398" spans="1:10" s="11" customFormat="1" ht="12.75">
      <c r="A398" s="26" t="s">
        <v>412</v>
      </c>
      <c r="B398" s="26" t="s">
        <v>413</v>
      </c>
      <c r="C398" s="26" t="s">
        <v>318</v>
      </c>
      <c r="D398" s="27"/>
      <c r="E398" s="49">
        <v>7</v>
      </c>
      <c r="F398" s="40">
        <v>2400</v>
      </c>
      <c r="G398" s="23"/>
      <c r="H398" s="46">
        <f>I398-I398/100*J6</f>
        <v>1726.618705035971</v>
      </c>
      <c r="I398" s="40">
        <f>F398/(1+G6/100)</f>
        <v>1726.618705035971</v>
      </c>
      <c r="J398" s="33">
        <f>I398*G398</f>
        <v>0</v>
      </c>
    </row>
    <row r="399" spans="1:10" s="11" customFormat="1" ht="12.75">
      <c r="A399" s="26" t="s">
        <v>412</v>
      </c>
      <c r="B399" s="26" t="s">
        <v>413</v>
      </c>
      <c r="C399" s="26" t="s">
        <v>387</v>
      </c>
      <c r="D399" s="27"/>
      <c r="E399" s="49">
        <v>1</v>
      </c>
      <c r="F399" s="40">
        <v>2400</v>
      </c>
      <c r="G399" s="23"/>
      <c r="H399" s="46">
        <f>I399-I399/100*J6</f>
        <v>1726.618705035971</v>
      </c>
      <c r="I399" s="40">
        <f>F399/(1+G6/100)</f>
        <v>1726.618705035971</v>
      </c>
      <c r="J399" s="33">
        <f>I399*G399</f>
        <v>0</v>
      </c>
    </row>
    <row r="400" spans="1:10" s="11" customFormat="1" ht="12.75">
      <c r="A400" s="26" t="s">
        <v>412</v>
      </c>
      <c r="B400" s="26" t="s">
        <v>413</v>
      </c>
      <c r="C400" s="26" t="s">
        <v>351</v>
      </c>
      <c r="D400" s="27"/>
      <c r="E400" s="49">
        <v>1</v>
      </c>
      <c r="F400" s="40">
        <v>2400</v>
      </c>
      <c r="G400" s="23"/>
      <c r="H400" s="46">
        <f>I400-I400/100*J6</f>
        <v>1726.618705035971</v>
      </c>
      <c r="I400" s="40">
        <f>F400/(1+G6/100)</f>
        <v>1726.618705035971</v>
      </c>
      <c r="J400" s="33">
        <f>I400*G400</f>
        <v>0</v>
      </c>
    </row>
    <row r="401" spans="1:10" s="11" customFormat="1" ht="12.75">
      <c r="A401" s="26" t="s">
        <v>412</v>
      </c>
      <c r="B401" s="26" t="s">
        <v>413</v>
      </c>
      <c r="C401" s="26" t="s">
        <v>320</v>
      </c>
      <c r="D401" s="27"/>
      <c r="E401" s="49">
        <v>4</v>
      </c>
      <c r="F401" s="40">
        <v>2400</v>
      </c>
      <c r="G401" s="23"/>
      <c r="H401" s="46">
        <f>I401-I401/100*J6</f>
        <v>1726.618705035971</v>
      </c>
      <c r="I401" s="40">
        <f>F401/(1+G6/100)</f>
        <v>1726.618705035971</v>
      </c>
      <c r="J401" s="33">
        <f>I401*G401</f>
        <v>0</v>
      </c>
    </row>
    <row r="402" spans="1:10" s="11" customFormat="1" ht="12.75">
      <c r="A402" s="26" t="s">
        <v>412</v>
      </c>
      <c r="B402" s="26" t="s">
        <v>413</v>
      </c>
      <c r="C402" s="26" t="s">
        <v>319</v>
      </c>
      <c r="D402" s="27"/>
      <c r="E402" s="49">
        <v>4</v>
      </c>
      <c r="F402" s="40">
        <v>2400</v>
      </c>
      <c r="G402" s="23"/>
      <c r="H402" s="46">
        <f>I402-I402/100*J6</f>
        <v>1726.618705035971</v>
      </c>
      <c r="I402" s="40">
        <f>F402/(1+G6/100)</f>
        <v>1726.618705035971</v>
      </c>
      <c r="J402" s="33">
        <f>I402*G402</f>
        <v>0</v>
      </c>
    </row>
    <row r="403" spans="1:10" s="11" customFormat="1" ht="12.75">
      <c r="A403" s="26" t="s">
        <v>412</v>
      </c>
      <c r="B403" s="26" t="s">
        <v>413</v>
      </c>
      <c r="C403" s="26" t="s">
        <v>352</v>
      </c>
      <c r="D403" s="27"/>
      <c r="E403" s="49">
        <v>2</v>
      </c>
      <c r="F403" s="40">
        <v>2400</v>
      </c>
      <c r="G403" s="23"/>
      <c r="H403" s="46">
        <f>I403-I403/100*J6</f>
        <v>1726.618705035971</v>
      </c>
      <c r="I403" s="40">
        <f>F403/(1+G6/100)</f>
        <v>1726.618705035971</v>
      </c>
      <c r="J403" s="33">
        <f>I403*G403</f>
        <v>0</v>
      </c>
    </row>
    <row r="404" spans="1:10" s="11" customFormat="1" ht="12.75">
      <c r="A404" s="26" t="s">
        <v>412</v>
      </c>
      <c r="B404" s="26" t="s">
        <v>413</v>
      </c>
      <c r="C404" s="26" t="s">
        <v>316</v>
      </c>
      <c r="D404" s="27"/>
      <c r="E404" s="49">
        <v>6</v>
      </c>
      <c r="F404" s="40">
        <v>2400</v>
      </c>
      <c r="G404" s="23"/>
      <c r="H404" s="46">
        <f>I404-I404/100*J6</f>
        <v>1726.618705035971</v>
      </c>
      <c r="I404" s="40">
        <f>F404/(1+G6/100)</f>
        <v>1726.618705035971</v>
      </c>
      <c r="J404" s="33">
        <f>I404*G404</f>
        <v>0</v>
      </c>
    </row>
    <row r="405" spans="1:10" s="11" customFormat="1" ht="12.75">
      <c r="A405" s="26" t="s">
        <v>412</v>
      </c>
      <c r="B405" s="26" t="s">
        <v>413</v>
      </c>
      <c r="C405" s="26" t="s">
        <v>314</v>
      </c>
      <c r="D405" s="27"/>
      <c r="E405" s="49">
        <v>4</v>
      </c>
      <c r="F405" s="40">
        <v>2400</v>
      </c>
      <c r="G405" s="23"/>
      <c r="H405" s="46">
        <f>I405-I405/100*J6</f>
        <v>1726.618705035971</v>
      </c>
      <c r="I405" s="40">
        <f>F405/(1+G6/100)</f>
        <v>1726.618705035971</v>
      </c>
      <c r="J405" s="33">
        <f>I405*G405</f>
        <v>0</v>
      </c>
    </row>
    <row r="406" spans="1:10" s="11" customFormat="1" ht="12.75">
      <c r="A406" s="26" t="s">
        <v>412</v>
      </c>
      <c r="B406" s="26" t="s">
        <v>413</v>
      </c>
      <c r="C406" s="26" t="s">
        <v>385</v>
      </c>
      <c r="D406" s="27"/>
      <c r="E406" s="49">
        <v>2</v>
      </c>
      <c r="F406" s="40">
        <v>2400</v>
      </c>
      <c r="G406" s="23"/>
      <c r="H406" s="46">
        <f>I406-I406/100*J6</f>
        <v>1726.618705035971</v>
      </c>
      <c r="I406" s="40">
        <f>F406/(1+G6/100)</f>
        <v>1726.618705035971</v>
      </c>
      <c r="J406" s="33">
        <f>I406*G406</f>
        <v>0</v>
      </c>
    </row>
    <row r="407" spans="1:10" s="11" customFormat="1" ht="12.75">
      <c r="A407" s="26" t="s">
        <v>412</v>
      </c>
      <c r="B407" s="26" t="s">
        <v>413</v>
      </c>
      <c r="C407" s="26" t="s">
        <v>382</v>
      </c>
      <c r="D407" s="27"/>
      <c r="E407" s="49">
        <v>2</v>
      </c>
      <c r="F407" s="40">
        <v>2400</v>
      </c>
      <c r="G407" s="23"/>
      <c r="H407" s="46">
        <f>I407-I407/100*J6</f>
        <v>1726.618705035971</v>
      </c>
      <c r="I407" s="40">
        <f>F407/(1+G6/100)</f>
        <v>1726.618705035971</v>
      </c>
      <c r="J407" s="33">
        <f>I407*G407</f>
        <v>0</v>
      </c>
    </row>
    <row r="408" spans="1:10" s="11" customFormat="1" ht="12.75">
      <c r="A408" s="26" t="s">
        <v>414</v>
      </c>
      <c r="B408" s="26" t="s">
        <v>415</v>
      </c>
      <c r="C408" s="26" t="s">
        <v>332</v>
      </c>
      <c r="D408" s="27"/>
      <c r="E408" s="49">
        <v>1</v>
      </c>
      <c r="F408" s="40">
        <v>950</v>
      </c>
      <c r="G408" s="23"/>
      <c r="H408" s="46">
        <f>I408-I408/100*J6</f>
        <v>683.4532374100719</v>
      </c>
      <c r="I408" s="40">
        <f>F408/(1+G6/100)</f>
        <v>683.4532374100719</v>
      </c>
      <c r="J408" s="33">
        <f>I408*G408</f>
        <v>0</v>
      </c>
    </row>
    <row r="409" spans="1:10" s="11" customFormat="1" ht="12.75">
      <c r="A409" s="26" t="s">
        <v>414</v>
      </c>
      <c r="B409" s="26" t="s">
        <v>415</v>
      </c>
      <c r="C409" s="26" t="s">
        <v>416</v>
      </c>
      <c r="D409" s="27"/>
      <c r="E409" s="49">
        <v>1</v>
      </c>
      <c r="F409" s="40">
        <v>950</v>
      </c>
      <c r="G409" s="23"/>
      <c r="H409" s="46">
        <f>I409-I409/100*J6</f>
        <v>683.4532374100719</v>
      </c>
      <c r="I409" s="40">
        <f>F409/(1+G6/100)</f>
        <v>683.4532374100719</v>
      </c>
      <c r="J409" s="33">
        <f>I409*G409</f>
        <v>0</v>
      </c>
    </row>
    <row r="410" spans="1:10" s="11" customFormat="1" ht="12.75">
      <c r="A410" s="26" t="s">
        <v>414</v>
      </c>
      <c r="B410" s="26" t="s">
        <v>415</v>
      </c>
      <c r="C410" s="26" t="s">
        <v>313</v>
      </c>
      <c r="D410" s="27"/>
      <c r="E410" s="49">
        <v>1</v>
      </c>
      <c r="F410" s="40">
        <v>950</v>
      </c>
      <c r="G410" s="23"/>
      <c r="H410" s="46">
        <f>I410-I410/100*J6</f>
        <v>683.4532374100719</v>
      </c>
      <c r="I410" s="40">
        <f>F410/(1+G6/100)</f>
        <v>683.4532374100719</v>
      </c>
      <c r="J410" s="33">
        <f>I410*G410</f>
        <v>0</v>
      </c>
    </row>
    <row r="411" spans="1:10" s="11" customFormat="1" ht="12.75">
      <c r="A411" s="26" t="s">
        <v>417</v>
      </c>
      <c r="B411" s="26" t="s">
        <v>418</v>
      </c>
      <c r="C411" s="26" t="s">
        <v>297</v>
      </c>
      <c r="D411" s="27"/>
      <c r="E411" s="49">
        <v>16</v>
      </c>
      <c r="F411" s="40">
        <v>1940</v>
      </c>
      <c r="G411" s="23"/>
      <c r="H411" s="46">
        <f>I411-I411/100*J6</f>
        <v>1395.68345323741</v>
      </c>
      <c r="I411" s="40">
        <f>F411/(1+G6/100)</f>
        <v>1395.68345323741</v>
      </c>
      <c r="J411" s="33">
        <f>I411*G411</f>
        <v>0</v>
      </c>
    </row>
    <row r="412" spans="1:10" s="11" customFormat="1" ht="12.75">
      <c r="A412" s="26" t="s">
        <v>417</v>
      </c>
      <c r="B412" s="26" t="s">
        <v>418</v>
      </c>
      <c r="C412" s="26" t="s">
        <v>246</v>
      </c>
      <c r="D412" s="27"/>
      <c r="E412" s="49">
        <v>2</v>
      </c>
      <c r="F412" s="40">
        <v>1940</v>
      </c>
      <c r="G412" s="23"/>
      <c r="H412" s="46">
        <f>I412-I412/100*J6</f>
        <v>1395.68345323741</v>
      </c>
      <c r="I412" s="40">
        <f>F412/(1+G6/100)</f>
        <v>1395.68345323741</v>
      </c>
      <c r="J412" s="33">
        <f>I412*G412</f>
        <v>0</v>
      </c>
    </row>
    <row r="413" spans="1:10" s="11" customFormat="1" ht="12.75">
      <c r="A413" s="26" t="s">
        <v>417</v>
      </c>
      <c r="B413" s="26" t="s">
        <v>418</v>
      </c>
      <c r="C413" s="26" t="s">
        <v>321</v>
      </c>
      <c r="D413" s="27"/>
      <c r="E413" s="49">
        <v>20</v>
      </c>
      <c r="F413" s="40">
        <v>1940</v>
      </c>
      <c r="G413" s="23"/>
      <c r="H413" s="46">
        <f>I413-I413/100*J6</f>
        <v>1395.68345323741</v>
      </c>
      <c r="I413" s="40">
        <f>F413/(1+G6/100)</f>
        <v>1395.68345323741</v>
      </c>
      <c r="J413" s="33">
        <f>I413*G413</f>
        <v>0</v>
      </c>
    </row>
    <row r="414" spans="1:10" s="11" customFormat="1" ht="12.75">
      <c r="A414" s="26" t="s">
        <v>417</v>
      </c>
      <c r="B414" s="26" t="s">
        <v>418</v>
      </c>
      <c r="C414" s="26" t="s">
        <v>296</v>
      </c>
      <c r="D414" s="27"/>
      <c r="E414" s="49">
        <v>26</v>
      </c>
      <c r="F414" s="40">
        <v>1940</v>
      </c>
      <c r="G414" s="23"/>
      <c r="H414" s="46">
        <f>I414-I414/100*J6</f>
        <v>1395.68345323741</v>
      </c>
      <c r="I414" s="40">
        <f>F414/(1+G6/100)</f>
        <v>1395.68345323741</v>
      </c>
      <c r="J414" s="33">
        <f>I414*G414</f>
        <v>0</v>
      </c>
    </row>
    <row r="415" spans="1:10" s="11" customFormat="1" ht="12.75">
      <c r="A415" s="26" t="s">
        <v>417</v>
      </c>
      <c r="B415" s="26" t="s">
        <v>418</v>
      </c>
      <c r="C415" s="26" t="s">
        <v>252</v>
      </c>
      <c r="D415" s="27"/>
      <c r="E415" s="49">
        <v>6</v>
      </c>
      <c r="F415" s="40">
        <v>1940</v>
      </c>
      <c r="G415" s="23"/>
      <c r="H415" s="46">
        <f>I415-I415/100*J6</f>
        <v>1395.68345323741</v>
      </c>
      <c r="I415" s="40">
        <f>F415/(1+G6/100)</f>
        <v>1395.68345323741</v>
      </c>
      <c r="J415" s="33">
        <f>I415*G415</f>
        <v>0</v>
      </c>
    </row>
    <row r="416" spans="1:10" s="11" customFormat="1" ht="12.75">
      <c r="A416" s="26" t="s">
        <v>417</v>
      </c>
      <c r="B416" s="26" t="s">
        <v>418</v>
      </c>
      <c r="C416" s="26" t="s">
        <v>269</v>
      </c>
      <c r="D416" s="27"/>
      <c r="E416" s="49">
        <v>12</v>
      </c>
      <c r="F416" s="40">
        <v>1940</v>
      </c>
      <c r="G416" s="23"/>
      <c r="H416" s="46">
        <f>I416-I416/100*J6</f>
        <v>1395.68345323741</v>
      </c>
      <c r="I416" s="40">
        <f>F416/(1+G6/100)</f>
        <v>1395.68345323741</v>
      </c>
      <c r="J416" s="33">
        <f>I416*G416</f>
        <v>0</v>
      </c>
    </row>
    <row r="417" spans="1:10" s="11" customFormat="1" ht="12.75">
      <c r="A417" s="26" t="s">
        <v>417</v>
      </c>
      <c r="B417" s="26" t="s">
        <v>418</v>
      </c>
      <c r="C417" s="26" t="s">
        <v>265</v>
      </c>
      <c r="D417" s="27"/>
      <c r="E417" s="49">
        <v>13</v>
      </c>
      <c r="F417" s="40">
        <v>1940</v>
      </c>
      <c r="G417" s="23"/>
      <c r="H417" s="46">
        <f>I417-I417/100*J6</f>
        <v>1395.68345323741</v>
      </c>
      <c r="I417" s="40">
        <f>F417/(1+G6/100)</f>
        <v>1395.68345323741</v>
      </c>
      <c r="J417" s="33">
        <f>I417*G417</f>
        <v>0</v>
      </c>
    </row>
    <row r="418" spans="1:10" s="11" customFormat="1" ht="12.75">
      <c r="A418" s="26" t="s">
        <v>417</v>
      </c>
      <c r="B418" s="26" t="s">
        <v>418</v>
      </c>
      <c r="C418" s="26" t="s">
        <v>268</v>
      </c>
      <c r="D418" s="27"/>
      <c r="E418" s="49">
        <v>4</v>
      </c>
      <c r="F418" s="40">
        <v>1940</v>
      </c>
      <c r="G418" s="23"/>
      <c r="H418" s="46">
        <f>I418-I418/100*J6</f>
        <v>1395.68345323741</v>
      </c>
      <c r="I418" s="40">
        <f>F418/(1+G6/100)</f>
        <v>1395.68345323741</v>
      </c>
      <c r="J418" s="33">
        <f>I418*G418</f>
        <v>0</v>
      </c>
    </row>
    <row r="419" spans="1:10" s="11" customFormat="1" ht="12.75">
      <c r="A419" s="26" t="s">
        <v>417</v>
      </c>
      <c r="B419" s="26" t="s">
        <v>418</v>
      </c>
      <c r="C419" s="26" t="s">
        <v>270</v>
      </c>
      <c r="D419" s="27"/>
      <c r="E419" s="49">
        <v>21</v>
      </c>
      <c r="F419" s="40">
        <v>1940</v>
      </c>
      <c r="G419" s="23"/>
      <c r="H419" s="46">
        <f>I419-I419/100*J6</f>
        <v>1395.68345323741</v>
      </c>
      <c r="I419" s="40">
        <f>F419/(1+G6/100)</f>
        <v>1395.68345323741</v>
      </c>
      <c r="J419" s="33">
        <f>I419*G419</f>
        <v>0</v>
      </c>
    </row>
    <row r="420" spans="1:10" s="11" customFormat="1" ht="12.75">
      <c r="A420" s="26" t="s">
        <v>417</v>
      </c>
      <c r="B420" s="26" t="s">
        <v>418</v>
      </c>
      <c r="C420" s="26" t="s">
        <v>272</v>
      </c>
      <c r="D420" s="27"/>
      <c r="E420" s="49">
        <v>14</v>
      </c>
      <c r="F420" s="40">
        <v>1940</v>
      </c>
      <c r="G420" s="23"/>
      <c r="H420" s="46">
        <f>I420-I420/100*J6</f>
        <v>1395.68345323741</v>
      </c>
      <c r="I420" s="40">
        <f>F420/(1+G6/100)</f>
        <v>1395.68345323741</v>
      </c>
      <c r="J420" s="33">
        <f>I420*G420</f>
        <v>0</v>
      </c>
    </row>
    <row r="421" spans="1:10" s="11" customFormat="1" ht="12.75">
      <c r="A421" s="26" t="s">
        <v>417</v>
      </c>
      <c r="B421" s="26" t="s">
        <v>418</v>
      </c>
      <c r="C421" s="26" t="s">
        <v>266</v>
      </c>
      <c r="D421" s="27"/>
      <c r="E421" s="49">
        <v>23</v>
      </c>
      <c r="F421" s="40">
        <v>1940</v>
      </c>
      <c r="G421" s="23"/>
      <c r="H421" s="46">
        <f>I421-I421/100*J6</f>
        <v>1395.68345323741</v>
      </c>
      <c r="I421" s="40">
        <f>F421/(1+G6/100)</f>
        <v>1395.68345323741</v>
      </c>
      <c r="J421" s="33">
        <f>I421*G421</f>
        <v>0</v>
      </c>
    </row>
    <row r="422" spans="1:10" s="11" customFormat="1" ht="12.75">
      <c r="A422" s="26" t="s">
        <v>417</v>
      </c>
      <c r="B422" s="26" t="s">
        <v>418</v>
      </c>
      <c r="C422" s="26" t="s">
        <v>273</v>
      </c>
      <c r="D422" s="27"/>
      <c r="E422" s="49">
        <v>13</v>
      </c>
      <c r="F422" s="40">
        <v>1940</v>
      </c>
      <c r="G422" s="23"/>
      <c r="H422" s="46">
        <f>I422-I422/100*J6</f>
        <v>1395.68345323741</v>
      </c>
      <c r="I422" s="40">
        <f>F422/(1+G6/100)</f>
        <v>1395.68345323741</v>
      </c>
      <c r="J422" s="33">
        <f>I422*G422</f>
        <v>0</v>
      </c>
    </row>
    <row r="423" spans="1:10" s="11" customFormat="1" ht="12.75">
      <c r="A423" s="26" t="s">
        <v>417</v>
      </c>
      <c r="B423" s="26" t="s">
        <v>418</v>
      </c>
      <c r="C423" s="26" t="s">
        <v>256</v>
      </c>
      <c r="D423" s="27"/>
      <c r="E423" s="49">
        <v>29</v>
      </c>
      <c r="F423" s="40">
        <v>1940</v>
      </c>
      <c r="G423" s="23"/>
      <c r="H423" s="46">
        <f>I423-I423/100*J6</f>
        <v>1395.68345323741</v>
      </c>
      <c r="I423" s="40">
        <f>F423/(1+G6/100)</f>
        <v>1395.68345323741</v>
      </c>
      <c r="J423" s="33">
        <f>I423*G423</f>
        <v>0</v>
      </c>
    </row>
    <row r="424" spans="1:10" s="11" customFormat="1" ht="12.75">
      <c r="A424" s="26" t="s">
        <v>417</v>
      </c>
      <c r="B424" s="26" t="s">
        <v>418</v>
      </c>
      <c r="C424" s="26" t="s">
        <v>249</v>
      </c>
      <c r="D424" s="27"/>
      <c r="E424" s="49">
        <v>30</v>
      </c>
      <c r="F424" s="40">
        <v>1940</v>
      </c>
      <c r="G424" s="23"/>
      <c r="H424" s="46">
        <f>I424-I424/100*J6</f>
        <v>1395.68345323741</v>
      </c>
      <c r="I424" s="40">
        <f>F424/(1+G6/100)</f>
        <v>1395.68345323741</v>
      </c>
      <c r="J424" s="33">
        <f>I424*G424</f>
        <v>0</v>
      </c>
    </row>
    <row r="425" spans="1:10" s="11" customFormat="1" ht="12.75">
      <c r="A425" s="26" t="s">
        <v>417</v>
      </c>
      <c r="B425" s="26" t="s">
        <v>418</v>
      </c>
      <c r="C425" s="26" t="s">
        <v>247</v>
      </c>
      <c r="D425" s="27"/>
      <c r="E425" s="49">
        <v>4</v>
      </c>
      <c r="F425" s="40">
        <v>1940</v>
      </c>
      <c r="G425" s="23"/>
      <c r="H425" s="46">
        <f>I425-I425/100*J6</f>
        <v>1395.68345323741</v>
      </c>
      <c r="I425" s="40">
        <f>F425/(1+G6/100)</f>
        <v>1395.68345323741</v>
      </c>
      <c r="J425" s="33">
        <f>I425*G425</f>
        <v>0</v>
      </c>
    </row>
    <row r="426" spans="1:10" s="11" customFormat="1" ht="12.75">
      <c r="A426" s="26" t="s">
        <v>419</v>
      </c>
      <c r="B426" s="26" t="s">
        <v>420</v>
      </c>
      <c r="C426" s="26" t="s">
        <v>384</v>
      </c>
      <c r="D426" s="27"/>
      <c r="E426" s="49">
        <v>29</v>
      </c>
      <c r="F426" s="40">
        <v>1600</v>
      </c>
      <c r="G426" s="23"/>
      <c r="H426" s="46">
        <f>I426-I426/100*J6</f>
        <v>1151.0791366906474</v>
      </c>
      <c r="I426" s="40">
        <f>F426/(1+G6/100)</f>
        <v>1151.0791366906474</v>
      </c>
      <c r="J426" s="33">
        <f>I426*G426</f>
        <v>0</v>
      </c>
    </row>
    <row r="427" spans="1:10" s="11" customFormat="1" ht="12.75">
      <c r="A427" s="26" t="s">
        <v>419</v>
      </c>
      <c r="B427" s="26" t="s">
        <v>420</v>
      </c>
      <c r="C427" s="26" t="s">
        <v>421</v>
      </c>
      <c r="D427" s="27"/>
      <c r="E427" s="49">
        <v>3</v>
      </c>
      <c r="F427" s="40">
        <v>1600</v>
      </c>
      <c r="G427" s="23"/>
      <c r="H427" s="46">
        <f>I427-I427/100*J6</f>
        <v>1151.0791366906474</v>
      </c>
      <c r="I427" s="40">
        <f>F427/(1+G6/100)</f>
        <v>1151.0791366906474</v>
      </c>
      <c r="J427" s="33">
        <f>I427*G427</f>
        <v>0</v>
      </c>
    </row>
    <row r="428" spans="1:10" s="11" customFormat="1" ht="12.75">
      <c r="A428" s="26" t="s">
        <v>419</v>
      </c>
      <c r="B428" s="26" t="s">
        <v>420</v>
      </c>
      <c r="C428" s="26" t="s">
        <v>385</v>
      </c>
      <c r="D428" s="27"/>
      <c r="E428" s="49">
        <v>8</v>
      </c>
      <c r="F428" s="40">
        <v>1600</v>
      </c>
      <c r="G428" s="23"/>
      <c r="H428" s="46">
        <f>I428-I428/100*J6</f>
        <v>1151.0791366906474</v>
      </c>
      <c r="I428" s="40">
        <f>F428/(1+G6/100)</f>
        <v>1151.0791366906474</v>
      </c>
      <c r="J428" s="33">
        <f>I428*G428</f>
        <v>0</v>
      </c>
    </row>
    <row r="429" spans="1:10" s="11" customFormat="1" ht="12.75">
      <c r="A429" s="26" t="s">
        <v>419</v>
      </c>
      <c r="B429" s="26" t="s">
        <v>420</v>
      </c>
      <c r="C429" s="26" t="s">
        <v>315</v>
      </c>
      <c r="D429" s="27"/>
      <c r="E429" s="49">
        <v>26</v>
      </c>
      <c r="F429" s="40">
        <v>1600</v>
      </c>
      <c r="G429" s="23"/>
      <c r="H429" s="46">
        <f>I429-I429/100*J6</f>
        <v>1151.0791366906474</v>
      </c>
      <c r="I429" s="40">
        <f>F429/(1+G6/100)</f>
        <v>1151.0791366906474</v>
      </c>
      <c r="J429" s="33">
        <f>I429*G429</f>
        <v>0</v>
      </c>
    </row>
    <row r="430" spans="1:10" s="11" customFormat="1" ht="12.75">
      <c r="A430" s="26" t="s">
        <v>419</v>
      </c>
      <c r="B430" s="26" t="s">
        <v>420</v>
      </c>
      <c r="C430" s="26" t="s">
        <v>312</v>
      </c>
      <c r="D430" s="27"/>
      <c r="E430" s="49">
        <v>20</v>
      </c>
      <c r="F430" s="40">
        <v>1600</v>
      </c>
      <c r="G430" s="23"/>
      <c r="H430" s="46">
        <f>I430-I430/100*J6</f>
        <v>1151.0791366906474</v>
      </c>
      <c r="I430" s="40">
        <f>F430/(1+G6/100)</f>
        <v>1151.0791366906474</v>
      </c>
      <c r="J430" s="33">
        <f>I430*G430</f>
        <v>0</v>
      </c>
    </row>
    <row r="431" spans="1:10" s="11" customFormat="1" ht="12.75">
      <c r="A431" s="26" t="s">
        <v>419</v>
      </c>
      <c r="B431" s="26" t="s">
        <v>420</v>
      </c>
      <c r="C431" s="26" t="s">
        <v>386</v>
      </c>
      <c r="D431" s="27"/>
      <c r="E431" s="49">
        <v>9</v>
      </c>
      <c r="F431" s="40">
        <v>1600</v>
      </c>
      <c r="G431" s="23"/>
      <c r="H431" s="46">
        <f>I431-I431/100*J6</f>
        <v>1151.0791366906474</v>
      </c>
      <c r="I431" s="40">
        <f>F431/(1+G6/100)</f>
        <v>1151.0791366906474</v>
      </c>
      <c r="J431" s="33">
        <f>I431*G431</f>
        <v>0</v>
      </c>
    </row>
    <row r="432" spans="1:10" s="11" customFormat="1" ht="12.75">
      <c r="A432" s="26" t="s">
        <v>419</v>
      </c>
      <c r="B432" s="26" t="s">
        <v>420</v>
      </c>
      <c r="C432" s="26" t="s">
        <v>422</v>
      </c>
      <c r="D432" s="27"/>
      <c r="E432" s="49">
        <v>1</v>
      </c>
      <c r="F432" s="40">
        <v>1600</v>
      </c>
      <c r="G432" s="23"/>
      <c r="H432" s="46">
        <f>I432-I432/100*J6</f>
        <v>1151.0791366906474</v>
      </c>
      <c r="I432" s="40">
        <f>F432/(1+G6/100)</f>
        <v>1151.0791366906474</v>
      </c>
      <c r="J432" s="33">
        <f>I432*G432</f>
        <v>0</v>
      </c>
    </row>
    <row r="433" spans="1:10" s="11" customFormat="1" ht="12.75">
      <c r="A433" s="26" t="s">
        <v>419</v>
      </c>
      <c r="B433" s="26" t="s">
        <v>420</v>
      </c>
      <c r="C433" s="26" t="s">
        <v>313</v>
      </c>
      <c r="D433" s="27"/>
      <c r="E433" s="49">
        <v>19</v>
      </c>
      <c r="F433" s="40">
        <v>1600</v>
      </c>
      <c r="G433" s="23"/>
      <c r="H433" s="46">
        <f>I433-I433/100*J6</f>
        <v>1151.0791366906474</v>
      </c>
      <c r="I433" s="40">
        <f>F433/(1+G6/100)</f>
        <v>1151.0791366906474</v>
      </c>
      <c r="J433" s="33">
        <f>I433*G433</f>
        <v>0</v>
      </c>
    </row>
    <row r="434" spans="1:10" s="11" customFormat="1" ht="12.75">
      <c r="A434" s="26" t="s">
        <v>419</v>
      </c>
      <c r="B434" s="26" t="s">
        <v>420</v>
      </c>
      <c r="C434" s="26" t="s">
        <v>281</v>
      </c>
      <c r="D434" s="27"/>
      <c r="E434" s="49">
        <v>5</v>
      </c>
      <c r="F434" s="40">
        <v>1600</v>
      </c>
      <c r="G434" s="23"/>
      <c r="H434" s="46">
        <f>I434-I434/100*J6</f>
        <v>1151.0791366906474</v>
      </c>
      <c r="I434" s="40">
        <f>F434/(1+G6/100)</f>
        <v>1151.0791366906474</v>
      </c>
      <c r="J434" s="33">
        <f>I434*G434</f>
        <v>0</v>
      </c>
    </row>
    <row r="435" spans="1:10" s="11" customFormat="1" ht="12.75">
      <c r="A435" s="26" t="s">
        <v>419</v>
      </c>
      <c r="B435" s="26" t="s">
        <v>420</v>
      </c>
      <c r="C435" s="26" t="s">
        <v>311</v>
      </c>
      <c r="D435" s="27"/>
      <c r="E435" s="49">
        <v>18</v>
      </c>
      <c r="F435" s="40">
        <v>1600</v>
      </c>
      <c r="G435" s="23"/>
      <c r="H435" s="46">
        <f>I435-I435/100*J6</f>
        <v>1151.0791366906474</v>
      </c>
      <c r="I435" s="40">
        <f>F435/(1+G6/100)</f>
        <v>1151.0791366906474</v>
      </c>
      <c r="J435" s="33">
        <f>I435*G435</f>
        <v>0</v>
      </c>
    </row>
    <row r="436" spans="1:10" s="11" customFormat="1" ht="12.75">
      <c r="A436" s="26" t="s">
        <v>419</v>
      </c>
      <c r="B436" s="26" t="s">
        <v>420</v>
      </c>
      <c r="C436" s="26" t="s">
        <v>286</v>
      </c>
      <c r="D436" s="27"/>
      <c r="E436" s="49">
        <v>10</v>
      </c>
      <c r="F436" s="40">
        <v>1600</v>
      </c>
      <c r="G436" s="23"/>
      <c r="H436" s="46">
        <f>I436-I436/100*J6</f>
        <v>1151.0791366906474</v>
      </c>
      <c r="I436" s="40">
        <f>F436/(1+G6/100)</f>
        <v>1151.0791366906474</v>
      </c>
      <c r="J436" s="33">
        <f>I436*G436</f>
        <v>0</v>
      </c>
    </row>
    <row r="437" spans="1:10" s="11" customFormat="1" ht="12.75">
      <c r="A437" s="26" t="s">
        <v>419</v>
      </c>
      <c r="B437" s="26" t="s">
        <v>420</v>
      </c>
      <c r="C437" s="26" t="s">
        <v>336</v>
      </c>
      <c r="D437" s="27"/>
      <c r="E437" s="49">
        <v>1</v>
      </c>
      <c r="F437" s="40">
        <v>1600</v>
      </c>
      <c r="G437" s="23"/>
      <c r="H437" s="46">
        <f>I437-I437/100*J6</f>
        <v>1151.0791366906474</v>
      </c>
      <c r="I437" s="40">
        <f>F437/(1+G6/100)</f>
        <v>1151.0791366906474</v>
      </c>
      <c r="J437" s="33">
        <f>I437*G437</f>
        <v>0</v>
      </c>
    </row>
    <row r="438" spans="1:10" s="11" customFormat="1" ht="12.75">
      <c r="A438" s="26" t="s">
        <v>419</v>
      </c>
      <c r="B438" s="26" t="s">
        <v>420</v>
      </c>
      <c r="C438" s="26" t="s">
        <v>285</v>
      </c>
      <c r="D438" s="27"/>
      <c r="E438" s="49">
        <v>1</v>
      </c>
      <c r="F438" s="40">
        <v>1600</v>
      </c>
      <c r="G438" s="23"/>
      <c r="H438" s="46">
        <f>I438-I438/100*J6</f>
        <v>1151.0791366906474</v>
      </c>
      <c r="I438" s="40">
        <f>F438/(1+G6/100)</f>
        <v>1151.0791366906474</v>
      </c>
      <c r="J438" s="33">
        <f>I438*G438</f>
        <v>0</v>
      </c>
    </row>
    <row r="439" spans="1:10" s="11" customFormat="1" ht="12.75">
      <c r="A439" s="26" t="s">
        <v>419</v>
      </c>
      <c r="B439" s="26" t="s">
        <v>420</v>
      </c>
      <c r="C439" s="26" t="s">
        <v>409</v>
      </c>
      <c r="D439" s="27"/>
      <c r="E439" s="49">
        <v>2</v>
      </c>
      <c r="F439" s="40">
        <v>1600</v>
      </c>
      <c r="G439" s="23"/>
      <c r="H439" s="46">
        <f>I439-I439/100*J6</f>
        <v>1151.0791366906474</v>
      </c>
      <c r="I439" s="40">
        <f>F439/(1+G6/100)</f>
        <v>1151.0791366906474</v>
      </c>
      <c r="J439" s="33">
        <f>I439*G439</f>
        <v>0</v>
      </c>
    </row>
    <row r="440" spans="1:10" s="11" customFormat="1" ht="12.75">
      <c r="A440" s="26" t="s">
        <v>419</v>
      </c>
      <c r="B440" s="26" t="s">
        <v>420</v>
      </c>
      <c r="C440" s="26" t="s">
        <v>387</v>
      </c>
      <c r="D440" s="27"/>
      <c r="E440" s="49">
        <v>1</v>
      </c>
      <c r="F440" s="40">
        <v>1600</v>
      </c>
      <c r="G440" s="23"/>
      <c r="H440" s="46">
        <f>I440-I440/100*J6</f>
        <v>1151.0791366906474</v>
      </c>
      <c r="I440" s="40">
        <f>F440/(1+G6/100)</f>
        <v>1151.0791366906474</v>
      </c>
      <c r="J440" s="33">
        <f>I440*G440</f>
        <v>0</v>
      </c>
    </row>
    <row r="441" spans="1:10" s="11" customFormat="1" ht="12.75">
      <c r="A441" s="26" t="s">
        <v>419</v>
      </c>
      <c r="B441" s="26" t="s">
        <v>420</v>
      </c>
      <c r="C441" s="26" t="s">
        <v>381</v>
      </c>
      <c r="D441" s="27"/>
      <c r="E441" s="49">
        <v>15</v>
      </c>
      <c r="F441" s="40">
        <v>1600</v>
      </c>
      <c r="G441" s="23"/>
      <c r="H441" s="46">
        <f>I441-I441/100*J6</f>
        <v>1151.0791366906474</v>
      </c>
      <c r="I441" s="40">
        <f>F441/(1+G6/100)</f>
        <v>1151.0791366906474</v>
      </c>
      <c r="J441" s="33">
        <f>I441*G441</f>
        <v>0</v>
      </c>
    </row>
    <row r="442" spans="1:10" s="11" customFormat="1" ht="12.75">
      <c r="A442" s="26" t="s">
        <v>419</v>
      </c>
      <c r="B442" s="26" t="s">
        <v>420</v>
      </c>
      <c r="C442" s="26" t="s">
        <v>404</v>
      </c>
      <c r="D442" s="27"/>
      <c r="E442" s="49">
        <v>4</v>
      </c>
      <c r="F442" s="40">
        <v>1600</v>
      </c>
      <c r="G442" s="23"/>
      <c r="H442" s="46">
        <f>I442-I442/100*J6</f>
        <v>1151.0791366906474</v>
      </c>
      <c r="I442" s="40">
        <f>F442/(1+G6/100)</f>
        <v>1151.0791366906474</v>
      </c>
      <c r="J442" s="33">
        <f>I442*G442</f>
        <v>0</v>
      </c>
    </row>
    <row r="443" spans="1:10" s="11" customFormat="1" ht="12.75">
      <c r="A443" s="26" t="s">
        <v>419</v>
      </c>
      <c r="B443" s="26" t="s">
        <v>420</v>
      </c>
      <c r="C443" s="26" t="s">
        <v>280</v>
      </c>
      <c r="D443" s="27"/>
      <c r="E443" s="49">
        <v>14</v>
      </c>
      <c r="F443" s="40">
        <v>1600</v>
      </c>
      <c r="G443" s="23"/>
      <c r="H443" s="46">
        <f>I443-I443/100*J6</f>
        <v>1151.0791366906474</v>
      </c>
      <c r="I443" s="40">
        <f>F443/(1+G6/100)</f>
        <v>1151.0791366906474</v>
      </c>
      <c r="J443" s="33">
        <f>I443*G443</f>
        <v>0</v>
      </c>
    </row>
    <row r="444" spans="1:10" s="11" customFormat="1" ht="12.75">
      <c r="A444" s="26" t="s">
        <v>419</v>
      </c>
      <c r="B444" s="26" t="s">
        <v>420</v>
      </c>
      <c r="C444" s="26" t="s">
        <v>317</v>
      </c>
      <c r="D444" s="27"/>
      <c r="E444" s="49">
        <v>17</v>
      </c>
      <c r="F444" s="40">
        <v>1600</v>
      </c>
      <c r="G444" s="23"/>
      <c r="H444" s="46">
        <f>I444-I444/100*J6</f>
        <v>1151.0791366906474</v>
      </c>
      <c r="I444" s="40">
        <f>F444/(1+G6/100)</f>
        <v>1151.0791366906474</v>
      </c>
      <c r="J444" s="33">
        <f>I444*G444</f>
        <v>0</v>
      </c>
    </row>
    <row r="445" spans="1:10" s="11" customFormat="1" ht="12.75">
      <c r="A445" s="26" t="s">
        <v>419</v>
      </c>
      <c r="B445" s="26" t="s">
        <v>420</v>
      </c>
      <c r="C445" s="26" t="s">
        <v>403</v>
      </c>
      <c r="D445" s="27"/>
      <c r="E445" s="49">
        <v>3</v>
      </c>
      <c r="F445" s="40">
        <v>1600</v>
      </c>
      <c r="G445" s="23"/>
      <c r="H445" s="46">
        <f>I445-I445/100*J6</f>
        <v>1151.0791366906474</v>
      </c>
      <c r="I445" s="40">
        <f>F445/(1+G6/100)</f>
        <v>1151.0791366906474</v>
      </c>
      <c r="J445" s="33">
        <f>I445*G445</f>
        <v>0</v>
      </c>
    </row>
    <row r="446" spans="1:10" s="11" customFormat="1" ht="12.75">
      <c r="A446" s="26" t="s">
        <v>419</v>
      </c>
      <c r="B446" s="26" t="s">
        <v>420</v>
      </c>
      <c r="C446" s="26" t="s">
        <v>382</v>
      </c>
      <c r="D446" s="27"/>
      <c r="E446" s="49">
        <v>8</v>
      </c>
      <c r="F446" s="40">
        <v>1600</v>
      </c>
      <c r="G446" s="23"/>
      <c r="H446" s="46">
        <f>I446-I446/100*J6</f>
        <v>1151.0791366906474</v>
      </c>
      <c r="I446" s="40">
        <f>F446/(1+G6/100)</f>
        <v>1151.0791366906474</v>
      </c>
      <c r="J446" s="33">
        <f>I446*G446</f>
        <v>0</v>
      </c>
    </row>
    <row r="447" spans="1:10" s="11" customFormat="1" ht="12.75">
      <c r="A447" s="26" t="s">
        <v>419</v>
      </c>
      <c r="B447" s="26" t="s">
        <v>420</v>
      </c>
      <c r="C447" s="26" t="s">
        <v>323</v>
      </c>
      <c r="D447" s="27"/>
      <c r="E447" s="49">
        <v>11</v>
      </c>
      <c r="F447" s="40">
        <v>1600</v>
      </c>
      <c r="G447" s="23"/>
      <c r="H447" s="46">
        <f>I447-I447/100*J6</f>
        <v>1151.0791366906474</v>
      </c>
      <c r="I447" s="40">
        <f>F447/(1+G6/100)</f>
        <v>1151.0791366906474</v>
      </c>
      <c r="J447" s="33">
        <f>I447*G447</f>
        <v>0</v>
      </c>
    </row>
    <row r="448" spans="1:10" s="11" customFormat="1" ht="12.75">
      <c r="A448" s="26" t="s">
        <v>419</v>
      </c>
      <c r="B448" s="26" t="s">
        <v>420</v>
      </c>
      <c r="C448" s="26" t="s">
        <v>423</v>
      </c>
      <c r="D448" s="27"/>
      <c r="E448" s="49">
        <v>1</v>
      </c>
      <c r="F448" s="40">
        <v>1600</v>
      </c>
      <c r="G448" s="23"/>
      <c r="H448" s="46">
        <f>I448-I448/100*J6</f>
        <v>1151.0791366906474</v>
      </c>
      <c r="I448" s="40">
        <f>F448/(1+G6/100)</f>
        <v>1151.0791366906474</v>
      </c>
      <c r="J448" s="33">
        <f>I448*G448</f>
        <v>0</v>
      </c>
    </row>
    <row r="449" spans="1:10" s="11" customFormat="1" ht="12.75">
      <c r="A449" s="26" t="s">
        <v>419</v>
      </c>
      <c r="B449" s="26" t="s">
        <v>420</v>
      </c>
      <c r="C449" s="26" t="s">
        <v>287</v>
      </c>
      <c r="D449" s="27"/>
      <c r="E449" s="49">
        <v>17</v>
      </c>
      <c r="F449" s="40">
        <v>1600</v>
      </c>
      <c r="G449" s="23"/>
      <c r="H449" s="46">
        <f>I449-I449/100*J6</f>
        <v>1151.0791366906474</v>
      </c>
      <c r="I449" s="40">
        <f>F449/(1+G6/100)</f>
        <v>1151.0791366906474</v>
      </c>
      <c r="J449" s="33">
        <f>I449*G449</f>
        <v>0</v>
      </c>
    </row>
    <row r="450" spans="1:10" s="11" customFormat="1" ht="12.75">
      <c r="A450" s="26" t="s">
        <v>419</v>
      </c>
      <c r="B450" s="26" t="s">
        <v>420</v>
      </c>
      <c r="C450" s="26" t="s">
        <v>324</v>
      </c>
      <c r="D450" s="27"/>
      <c r="E450" s="49">
        <v>16</v>
      </c>
      <c r="F450" s="40">
        <v>1600</v>
      </c>
      <c r="G450" s="23"/>
      <c r="H450" s="46">
        <f>I450-I450/100*J6</f>
        <v>1151.0791366906474</v>
      </c>
      <c r="I450" s="40">
        <f>F450/(1+G6/100)</f>
        <v>1151.0791366906474</v>
      </c>
      <c r="J450" s="33">
        <f>I450*G450</f>
        <v>0</v>
      </c>
    </row>
    <row r="451" spans="1:10" s="11" customFormat="1" ht="12.75">
      <c r="A451" s="26" t="s">
        <v>424</v>
      </c>
      <c r="B451" s="26" t="s">
        <v>425</v>
      </c>
      <c r="C451" s="26" t="s">
        <v>407</v>
      </c>
      <c r="D451" s="27"/>
      <c r="E451" s="49">
        <v>2</v>
      </c>
      <c r="F451" s="40">
        <v>1600</v>
      </c>
      <c r="G451" s="23"/>
      <c r="H451" s="46">
        <f>I451-I451/100*J6</f>
        <v>1151.0791366906474</v>
      </c>
      <c r="I451" s="40">
        <f>F451/(1+G6/100)</f>
        <v>1151.0791366906474</v>
      </c>
      <c r="J451" s="33">
        <f>I451*G451</f>
        <v>0</v>
      </c>
    </row>
    <row r="452" spans="1:10" s="11" customFormat="1" ht="12.75">
      <c r="A452" s="26" t="s">
        <v>424</v>
      </c>
      <c r="B452" s="26" t="s">
        <v>425</v>
      </c>
      <c r="C452" s="26" t="s">
        <v>256</v>
      </c>
      <c r="D452" s="27"/>
      <c r="E452" s="49">
        <v>1</v>
      </c>
      <c r="F452" s="40">
        <v>1600</v>
      </c>
      <c r="G452" s="23"/>
      <c r="H452" s="46">
        <f>I452-I452/100*J6</f>
        <v>1151.0791366906474</v>
      </c>
      <c r="I452" s="40">
        <f>F452/(1+G6/100)</f>
        <v>1151.0791366906474</v>
      </c>
      <c r="J452" s="33">
        <f>I452*G452</f>
        <v>0</v>
      </c>
    </row>
    <row r="453" spans="1:10" s="11" customFormat="1" ht="12.75">
      <c r="A453" s="26" t="s">
        <v>424</v>
      </c>
      <c r="B453" s="26" t="s">
        <v>425</v>
      </c>
      <c r="C453" s="26" t="s">
        <v>426</v>
      </c>
      <c r="D453" s="27"/>
      <c r="E453" s="49">
        <v>2</v>
      </c>
      <c r="F453" s="40">
        <v>1600</v>
      </c>
      <c r="G453" s="23"/>
      <c r="H453" s="46">
        <f>I453-I453/100*J6</f>
        <v>1151.0791366906474</v>
      </c>
      <c r="I453" s="40">
        <f>F453/(1+G6/100)</f>
        <v>1151.0791366906474</v>
      </c>
      <c r="J453" s="33">
        <f>I453*G453</f>
        <v>0</v>
      </c>
    </row>
    <row r="454" spans="1:10" s="11" customFormat="1" ht="12.75">
      <c r="A454" s="26" t="s">
        <v>424</v>
      </c>
      <c r="B454" s="26" t="s">
        <v>425</v>
      </c>
      <c r="C454" s="26" t="s">
        <v>248</v>
      </c>
      <c r="D454" s="27"/>
      <c r="E454" s="49">
        <v>2</v>
      </c>
      <c r="F454" s="40">
        <v>1600</v>
      </c>
      <c r="G454" s="23"/>
      <c r="H454" s="46">
        <f>I454-I454/100*J6</f>
        <v>1151.0791366906474</v>
      </c>
      <c r="I454" s="40">
        <f>F454/(1+G6/100)</f>
        <v>1151.0791366906474</v>
      </c>
      <c r="J454" s="33">
        <f>I454*G454</f>
        <v>0</v>
      </c>
    </row>
    <row r="455" spans="1:10" s="11" customFormat="1" ht="12.75">
      <c r="A455" s="26" t="s">
        <v>424</v>
      </c>
      <c r="B455" s="26" t="s">
        <v>425</v>
      </c>
      <c r="C455" s="26" t="s">
        <v>427</v>
      </c>
      <c r="D455" s="27"/>
      <c r="E455" s="49">
        <v>2</v>
      </c>
      <c r="F455" s="40">
        <v>1600</v>
      </c>
      <c r="G455" s="23"/>
      <c r="H455" s="46">
        <f>I455-I455/100*J6</f>
        <v>1151.0791366906474</v>
      </c>
      <c r="I455" s="40">
        <f>F455/(1+G6/100)</f>
        <v>1151.0791366906474</v>
      </c>
      <c r="J455" s="33">
        <f>I455*G455</f>
        <v>0</v>
      </c>
    </row>
    <row r="456" spans="1:10" s="11" customFormat="1" ht="12.75">
      <c r="A456" s="26" t="s">
        <v>424</v>
      </c>
      <c r="B456" s="26" t="s">
        <v>425</v>
      </c>
      <c r="C456" s="26" t="s">
        <v>428</v>
      </c>
      <c r="D456" s="27"/>
      <c r="E456" s="49">
        <v>3</v>
      </c>
      <c r="F456" s="40">
        <v>1600</v>
      </c>
      <c r="G456" s="23"/>
      <c r="H456" s="46">
        <f>I456-I456/100*J6</f>
        <v>1151.0791366906474</v>
      </c>
      <c r="I456" s="40">
        <f>F456/(1+G6/100)</f>
        <v>1151.0791366906474</v>
      </c>
      <c r="J456" s="33">
        <f>I456*G456</f>
        <v>0</v>
      </c>
    </row>
    <row r="457" spans="1:10" s="11" customFormat="1" ht="12.75">
      <c r="A457" s="26" t="s">
        <v>424</v>
      </c>
      <c r="B457" s="26" t="s">
        <v>425</v>
      </c>
      <c r="C457" s="26" t="s">
        <v>410</v>
      </c>
      <c r="D457" s="27"/>
      <c r="E457" s="49">
        <v>1</v>
      </c>
      <c r="F457" s="40">
        <v>1600</v>
      </c>
      <c r="G457" s="23"/>
      <c r="H457" s="46">
        <f>I457-I457/100*J6</f>
        <v>1151.0791366906474</v>
      </c>
      <c r="I457" s="40">
        <f>F457/(1+G6/100)</f>
        <v>1151.0791366906474</v>
      </c>
      <c r="J457" s="33">
        <f>I457*G457</f>
        <v>0</v>
      </c>
    </row>
    <row r="458" spans="1:10" s="11" customFormat="1" ht="12.75">
      <c r="A458" s="26" t="s">
        <v>424</v>
      </c>
      <c r="B458" s="26" t="s">
        <v>425</v>
      </c>
      <c r="C458" s="26" t="s">
        <v>253</v>
      </c>
      <c r="D458" s="27"/>
      <c r="E458" s="49">
        <v>1</v>
      </c>
      <c r="F458" s="40">
        <v>1600</v>
      </c>
      <c r="G458" s="23"/>
      <c r="H458" s="46">
        <f>I458-I458/100*J6</f>
        <v>1151.0791366906474</v>
      </c>
      <c r="I458" s="40">
        <f>F458/(1+G6/100)</f>
        <v>1151.0791366906474</v>
      </c>
      <c r="J458" s="33">
        <f>I458*G458</f>
        <v>0</v>
      </c>
    </row>
    <row r="459" spans="1:10" s="11" customFormat="1" ht="12.75">
      <c r="A459" s="26" t="s">
        <v>424</v>
      </c>
      <c r="B459" s="26" t="s">
        <v>425</v>
      </c>
      <c r="C459" s="26" t="s">
        <v>429</v>
      </c>
      <c r="D459" s="27"/>
      <c r="E459" s="49">
        <v>1</v>
      </c>
      <c r="F459" s="40">
        <v>1600</v>
      </c>
      <c r="G459" s="23"/>
      <c r="H459" s="46">
        <f>I459-I459/100*J6</f>
        <v>1151.0791366906474</v>
      </c>
      <c r="I459" s="40">
        <f>F459/(1+G6/100)</f>
        <v>1151.0791366906474</v>
      </c>
      <c r="J459" s="33">
        <f>I459*G459</f>
        <v>0</v>
      </c>
    </row>
    <row r="460" spans="1:10" s="11" customFormat="1" ht="12.75">
      <c r="A460" s="26" t="s">
        <v>424</v>
      </c>
      <c r="B460" s="26" t="s">
        <v>425</v>
      </c>
      <c r="C460" s="26" t="s">
        <v>408</v>
      </c>
      <c r="D460" s="27"/>
      <c r="E460" s="49">
        <v>4</v>
      </c>
      <c r="F460" s="40">
        <v>1600</v>
      </c>
      <c r="G460" s="23"/>
      <c r="H460" s="46">
        <f>I460-I460/100*J6</f>
        <v>1151.0791366906474</v>
      </c>
      <c r="I460" s="40">
        <f>F460/(1+G6/100)</f>
        <v>1151.0791366906474</v>
      </c>
      <c r="J460" s="33">
        <f>I460*G460</f>
        <v>0</v>
      </c>
    </row>
    <row r="461" spans="1:10" s="11" customFormat="1" ht="12.75">
      <c r="A461" s="26" t="s">
        <v>424</v>
      </c>
      <c r="B461" s="26" t="s">
        <v>425</v>
      </c>
      <c r="C461" s="26" t="s">
        <v>261</v>
      </c>
      <c r="D461" s="27"/>
      <c r="E461" s="49">
        <v>1</v>
      </c>
      <c r="F461" s="40">
        <v>1600</v>
      </c>
      <c r="G461" s="23"/>
      <c r="H461" s="46">
        <f>I461-I461/100*J6</f>
        <v>1151.0791366906474</v>
      </c>
      <c r="I461" s="40">
        <f>F461/(1+G6/100)</f>
        <v>1151.0791366906474</v>
      </c>
      <c r="J461" s="33">
        <f>I461*G461</f>
        <v>0</v>
      </c>
    </row>
    <row r="462" spans="1:10" s="11" customFormat="1" ht="12.75">
      <c r="A462" s="26" t="s">
        <v>430</v>
      </c>
      <c r="B462" s="26" t="s">
        <v>431</v>
      </c>
      <c r="C462" s="26" t="s">
        <v>296</v>
      </c>
      <c r="D462" s="27"/>
      <c r="E462" s="49">
        <v>5</v>
      </c>
      <c r="F462" s="40">
        <v>1630</v>
      </c>
      <c r="G462" s="23"/>
      <c r="H462" s="46">
        <f>I462-I462/100*J6</f>
        <v>1172.6618705035971</v>
      </c>
      <c r="I462" s="40">
        <f>F462/(1+G6/100)</f>
        <v>1172.6618705035971</v>
      </c>
      <c r="J462" s="33">
        <f>I462*G462</f>
        <v>0</v>
      </c>
    </row>
    <row r="463" spans="1:10" s="11" customFormat="1" ht="12.75">
      <c r="A463" s="26" t="s">
        <v>430</v>
      </c>
      <c r="B463" s="26" t="s">
        <v>431</v>
      </c>
      <c r="C463" s="26" t="s">
        <v>249</v>
      </c>
      <c r="D463" s="27"/>
      <c r="E463" s="49">
        <v>1</v>
      </c>
      <c r="F463" s="40">
        <v>1630</v>
      </c>
      <c r="G463" s="23"/>
      <c r="H463" s="46">
        <f>I463-I463/100*J6</f>
        <v>1172.6618705035971</v>
      </c>
      <c r="I463" s="40">
        <f>F463/(1+G6/100)</f>
        <v>1172.6618705035971</v>
      </c>
      <c r="J463" s="33">
        <f>I463*G463</f>
        <v>0</v>
      </c>
    </row>
    <row r="464" spans="1:10" s="11" customFormat="1" ht="12.75">
      <c r="A464" s="26" t="s">
        <v>430</v>
      </c>
      <c r="B464" s="26" t="s">
        <v>431</v>
      </c>
      <c r="C464" s="26" t="s">
        <v>247</v>
      </c>
      <c r="D464" s="27"/>
      <c r="E464" s="49">
        <v>1</v>
      </c>
      <c r="F464" s="40">
        <v>1630</v>
      </c>
      <c r="G464" s="23"/>
      <c r="H464" s="46">
        <f>I464-I464/100*J6</f>
        <v>1172.6618705035971</v>
      </c>
      <c r="I464" s="40">
        <f>F464/(1+G6/100)</f>
        <v>1172.6618705035971</v>
      </c>
      <c r="J464" s="33">
        <f>I464*G464</f>
        <v>0</v>
      </c>
    </row>
    <row r="465" spans="1:10" s="11" customFormat="1" ht="12.75">
      <c r="A465" s="26" t="s">
        <v>430</v>
      </c>
      <c r="B465" s="26" t="s">
        <v>431</v>
      </c>
      <c r="C465" s="26" t="s">
        <v>244</v>
      </c>
      <c r="D465" s="27"/>
      <c r="E465" s="49">
        <v>1</v>
      </c>
      <c r="F465" s="40">
        <v>1630</v>
      </c>
      <c r="G465" s="23"/>
      <c r="H465" s="46">
        <f>I465-I465/100*J6</f>
        <v>1172.6618705035971</v>
      </c>
      <c r="I465" s="40">
        <f>F465/(1+G6/100)</f>
        <v>1172.6618705035971</v>
      </c>
      <c r="J465" s="33">
        <f>I465*G465</f>
        <v>0</v>
      </c>
    </row>
    <row r="466" spans="1:10" s="11" customFormat="1" ht="12.75">
      <c r="A466" s="26" t="s">
        <v>430</v>
      </c>
      <c r="B466" s="26" t="s">
        <v>431</v>
      </c>
      <c r="C466" s="26" t="s">
        <v>272</v>
      </c>
      <c r="D466" s="27"/>
      <c r="E466" s="49">
        <v>5</v>
      </c>
      <c r="F466" s="40">
        <v>1630</v>
      </c>
      <c r="G466" s="23"/>
      <c r="H466" s="46">
        <f>I466-I466/100*J6</f>
        <v>1172.6618705035971</v>
      </c>
      <c r="I466" s="40">
        <f>F466/(1+G6/100)</f>
        <v>1172.6618705035971</v>
      </c>
      <c r="J466" s="33">
        <f>I466*G466</f>
        <v>0</v>
      </c>
    </row>
    <row r="467" spans="1:10" s="11" customFormat="1" ht="12.75">
      <c r="A467" s="26" t="s">
        <v>430</v>
      </c>
      <c r="B467" s="26" t="s">
        <v>431</v>
      </c>
      <c r="C467" s="26" t="s">
        <v>266</v>
      </c>
      <c r="D467" s="27"/>
      <c r="E467" s="49">
        <v>3</v>
      </c>
      <c r="F467" s="40">
        <v>1630</v>
      </c>
      <c r="G467" s="23"/>
      <c r="H467" s="46">
        <f>I467-I467/100*J6</f>
        <v>1172.6618705035971</v>
      </c>
      <c r="I467" s="40">
        <f>F467/(1+G6/100)</f>
        <v>1172.6618705035971</v>
      </c>
      <c r="J467" s="33">
        <f>I467*G467</f>
        <v>0</v>
      </c>
    </row>
    <row r="468" spans="1:10" s="11" customFormat="1" ht="12.75">
      <c r="A468" s="26" t="s">
        <v>430</v>
      </c>
      <c r="B468" s="26" t="s">
        <v>431</v>
      </c>
      <c r="C468" s="26" t="s">
        <v>265</v>
      </c>
      <c r="D468" s="27"/>
      <c r="E468" s="49">
        <v>3</v>
      </c>
      <c r="F468" s="40">
        <v>1630</v>
      </c>
      <c r="G468" s="23"/>
      <c r="H468" s="46">
        <f>I468-I468/100*J6</f>
        <v>1172.6618705035971</v>
      </c>
      <c r="I468" s="40">
        <f>F468/(1+G6/100)</f>
        <v>1172.6618705035971</v>
      </c>
      <c r="J468" s="33">
        <f>I468*G468</f>
        <v>0</v>
      </c>
    </row>
    <row r="469" spans="1:10" s="11" customFormat="1" ht="12.75">
      <c r="A469" s="26" t="s">
        <v>430</v>
      </c>
      <c r="B469" s="26" t="s">
        <v>431</v>
      </c>
      <c r="C469" s="26" t="s">
        <v>252</v>
      </c>
      <c r="D469" s="27"/>
      <c r="E469" s="49">
        <v>3</v>
      </c>
      <c r="F469" s="40">
        <v>1630</v>
      </c>
      <c r="G469" s="23"/>
      <c r="H469" s="46">
        <f>I469-I469/100*J6</f>
        <v>1172.6618705035971</v>
      </c>
      <c r="I469" s="40">
        <f>F469/(1+G6/100)</f>
        <v>1172.6618705035971</v>
      </c>
      <c r="J469" s="33">
        <f>I469*G469</f>
        <v>0</v>
      </c>
    </row>
    <row r="470" spans="1:10" s="11" customFormat="1" ht="12.75">
      <c r="A470" s="26" t="s">
        <v>430</v>
      </c>
      <c r="B470" s="26" t="s">
        <v>431</v>
      </c>
      <c r="C470" s="26" t="s">
        <v>273</v>
      </c>
      <c r="D470" s="27"/>
      <c r="E470" s="49">
        <v>1</v>
      </c>
      <c r="F470" s="40">
        <v>1630</v>
      </c>
      <c r="G470" s="23"/>
      <c r="H470" s="46">
        <f>I470-I470/100*J6</f>
        <v>1172.6618705035971</v>
      </c>
      <c r="I470" s="40">
        <f>F470/(1+G6/100)</f>
        <v>1172.6618705035971</v>
      </c>
      <c r="J470" s="33">
        <f>I470*G470</f>
        <v>0</v>
      </c>
    </row>
    <row r="471" spans="1:10" s="11" customFormat="1" ht="12.75">
      <c r="A471" s="26" t="s">
        <v>430</v>
      </c>
      <c r="B471" s="26" t="s">
        <v>431</v>
      </c>
      <c r="C471" s="26" t="s">
        <v>256</v>
      </c>
      <c r="D471" s="27"/>
      <c r="E471" s="49">
        <v>8</v>
      </c>
      <c r="F471" s="40">
        <v>1630</v>
      </c>
      <c r="G471" s="23"/>
      <c r="H471" s="46">
        <f>I471-I471/100*J6</f>
        <v>1172.6618705035971</v>
      </c>
      <c r="I471" s="40">
        <f>F471/(1+G6/100)</f>
        <v>1172.6618705035971</v>
      </c>
      <c r="J471" s="33">
        <f>I471*G471</f>
        <v>0</v>
      </c>
    </row>
    <row r="472" spans="1:10" s="11" customFormat="1" ht="12.75">
      <c r="A472" s="26" t="s">
        <v>430</v>
      </c>
      <c r="B472" s="26" t="s">
        <v>431</v>
      </c>
      <c r="C472" s="26" t="s">
        <v>321</v>
      </c>
      <c r="D472" s="27"/>
      <c r="E472" s="49">
        <v>6</v>
      </c>
      <c r="F472" s="40">
        <v>1630</v>
      </c>
      <c r="G472" s="23"/>
      <c r="H472" s="46">
        <f>I472-I472/100*J6</f>
        <v>1172.6618705035971</v>
      </c>
      <c r="I472" s="40">
        <f>F472/(1+G6/100)</f>
        <v>1172.6618705035971</v>
      </c>
      <c r="J472" s="33">
        <f>I472*G472</f>
        <v>0</v>
      </c>
    </row>
    <row r="473" spans="1:10" s="11" customFormat="1" ht="12.75">
      <c r="A473" s="26" t="s">
        <v>432</v>
      </c>
      <c r="B473" s="26" t="s">
        <v>433</v>
      </c>
      <c r="C473" s="26" t="s">
        <v>249</v>
      </c>
      <c r="D473" s="27"/>
      <c r="E473" s="49">
        <v>21</v>
      </c>
      <c r="F473" s="40">
        <v>1800</v>
      </c>
      <c r="G473" s="23"/>
      <c r="H473" s="46">
        <f>I473-I473/100*J6</f>
        <v>1294.9640287769782</v>
      </c>
      <c r="I473" s="40">
        <f>F473/(1+G6/100)</f>
        <v>1294.9640287769782</v>
      </c>
      <c r="J473" s="33">
        <f>I473*G473</f>
        <v>0</v>
      </c>
    </row>
    <row r="474" spans="1:10" s="11" customFormat="1" ht="12.75">
      <c r="A474" s="26" t="s">
        <v>432</v>
      </c>
      <c r="B474" s="26" t="s">
        <v>433</v>
      </c>
      <c r="C474" s="26" t="s">
        <v>252</v>
      </c>
      <c r="D474" s="27"/>
      <c r="E474" s="49">
        <v>21</v>
      </c>
      <c r="F474" s="40">
        <v>1800</v>
      </c>
      <c r="G474" s="23"/>
      <c r="H474" s="46">
        <f>I474-I474/100*J6</f>
        <v>1294.9640287769782</v>
      </c>
      <c r="I474" s="40">
        <f>F474/(1+G6/100)</f>
        <v>1294.9640287769782</v>
      </c>
      <c r="J474" s="33">
        <f>I474*G474</f>
        <v>0</v>
      </c>
    </row>
    <row r="475" spans="1:10" s="11" customFormat="1" ht="12.75">
      <c r="A475" s="26" t="s">
        <v>432</v>
      </c>
      <c r="B475" s="26" t="s">
        <v>433</v>
      </c>
      <c r="C475" s="26" t="s">
        <v>266</v>
      </c>
      <c r="D475" s="27"/>
      <c r="E475" s="49">
        <v>13</v>
      </c>
      <c r="F475" s="40">
        <v>1800</v>
      </c>
      <c r="G475" s="23"/>
      <c r="H475" s="46">
        <f>I475-I475/100*J6</f>
        <v>1294.9640287769782</v>
      </c>
      <c r="I475" s="40">
        <f>F475/(1+G6/100)</f>
        <v>1294.9640287769782</v>
      </c>
      <c r="J475" s="33">
        <f>I475*G475</f>
        <v>0</v>
      </c>
    </row>
    <row r="476" spans="1:10" s="11" customFormat="1" ht="12.75">
      <c r="A476" s="26" t="s">
        <v>432</v>
      </c>
      <c r="B476" s="26" t="s">
        <v>433</v>
      </c>
      <c r="C476" s="26" t="s">
        <v>265</v>
      </c>
      <c r="D476" s="27"/>
      <c r="E476" s="49">
        <v>20</v>
      </c>
      <c r="F476" s="40">
        <v>1800</v>
      </c>
      <c r="G476" s="23"/>
      <c r="H476" s="46">
        <f>I476-I476/100*J6</f>
        <v>1294.9640287769782</v>
      </c>
      <c r="I476" s="40">
        <f>F476/(1+G6/100)</f>
        <v>1294.9640287769782</v>
      </c>
      <c r="J476" s="33">
        <f>I476*G476</f>
        <v>0</v>
      </c>
    </row>
    <row r="477" spans="1:10" s="11" customFormat="1" ht="12.75">
      <c r="A477" s="26" t="s">
        <v>432</v>
      </c>
      <c r="B477" s="26" t="s">
        <v>433</v>
      </c>
      <c r="C477" s="26" t="s">
        <v>247</v>
      </c>
      <c r="D477" s="27"/>
      <c r="E477" s="49">
        <v>24</v>
      </c>
      <c r="F477" s="40">
        <v>1800</v>
      </c>
      <c r="G477" s="23"/>
      <c r="H477" s="46">
        <f>I477-I477/100*J6</f>
        <v>1294.9640287769782</v>
      </c>
      <c r="I477" s="40">
        <f>F477/(1+G6/100)</f>
        <v>1294.9640287769782</v>
      </c>
      <c r="J477" s="33">
        <f>I477*G477</f>
        <v>0</v>
      </c>
    </row>
    <row r="478" spans="1:10" s="11" customFormat="1" ht="12.75">
      <c r="A478" s="26" t="s">
        <v>432</v>
      </c>
      <c r="B478" s="26" t="s">
        <v>433</v>
      </c>
      <c r="C478" s="26" t="s">
        <v>256</v>
      </c>
      <c r="D478" s="27"/>
      <c r="E478" s="49">
        <v>23</v>
      </c>
      <c r="F478" s="40">
        <v>1800</v>
      </c>
      <c r="G478" s="23"/>
      <c r="H478" s="46">
        <f>I478-I478/100*J6</f>
        <v>1294.9640287769782</v>
      </c>
      <c r="I478" s="40">
        <f>F478/(1+G6/100)</f>
        <v>1294.9640287769782</v>
      </c>
      <c r="J478" s="33">
        <f>I478*G478</f>
        <v>0</v>
      </c>
    </row>
    <row r="479" spans="1:10" s="11" customFormat="1" ht="12.75">
      <c r="A479" s="26" t="s">
        <v>434</v>
      </c>
      <c r="B479" s="26" t="s">
        <v>435</v>
      </c>
      <c r="C479" s="26" t="s">
        <v>312</v>
      </c>
      <c r="D479" s="27"/>
      <c r="E479" s="49">
        <v>5</v>
      </c>
      <c r="F479" s="40">
        <v>1940</v>
      </c>
      <c r="G479" s="23"/>
      <c r="H479" s="46">
        <f>I479-I479/100*J6</f>
        <v>1395.68345323741</v>
      </c>
      <c r="I479" s="40">
        <f>F479/(1+G6/100)</f>
        <v>1395.68345323741</v>
      </c>
      <c r="J479" s="33">
        <f>I479*G479</f>
        <v>0</v>
      </c>
    </row>
    <row r="480" spans="1:10" s="11" customFormat="1" ht="12.75">
      <c r="A480" s="26" t="s">
        <v>434</v>
      </c>
      <c r="B480" s="26" t="s">
        <v>435</v>
      </c>
      <c r="C480" s="26" t="s">
        <v>324</v>
      </c>
      <c r="D480" s="27"/>
      <c r="E480" s="49">
        <v>3</v>
      </c>
      <c r="F480" s="40">
        <v>1940</v>
      </c>
      <c r="G480" s="23"/>
      <c r="H480" s="46">
        <f>I480-I480/100*J6</f>
        <v>1395.68345323741</v>
      </c>
      <c r="I480" s="40">
        <f>F480/(1+G6/100)</f>
        <v>1395.68345323741</v>
      </c>
      <c r="J480" s="33">
        <f>I480*G480</f>
        <v>0</v>
      </c>
    </row>
    <row r="481" spans="1:10" s="11" customFormat="1" ht="12.75">
      <c r="A481" s="26" t="s">
        <v>434</v>
      </c>
      <c r="B481" s="26" t="s">
        <v>435</v>
      </c>
      <c r="C481" s="26" t="s">
        <v>313</v>
      </c>
      <c r="D481" s="27"/>
      <c r="E481" s="49">
        <v>5</v>
      </c>
      <c r="F481" s="40">
        <v>1940</v>
      </c>
      <c r="G481" s="23"/>
      <c r="H481" s="46">
        <f>I481-I481/100*J6</f>
        <v>1395.68345323741</v>
      </c>
      <c r="I481" s="40">
        <f>F481/(1+G6/100)</f>
        <v>1395.68345323741</v>
      </c>
      <c r="J481" s="33">
        <f>I481*G481</f>
        <v>0</v>
      </c>
    </row>
    <row r="482" spans="1:10" s="11" customFormat="1" ht="12.75">
      <c r="A482" s="26" t="s">
        <v>434</v>
      </c>
      <c r="B482" s="26" t="s">
        <v>435</v>
      </c>
      <c r="C482" s="26" t="s">
        <v>422</v>
      </c>
      <c r="D482" s="27"/>
      <c r="E482" s="49">
        <v>2</v>
      </c>
      <c r="F482" s="40">
        <v>1940</v>
      </c>
      <c r="G482" s="23"/>
      <c r="H482" s="46">
        <f>I482-I482/100*J6</f>
        <v>1395.68345323741</v>
      </c>
      <c r="I482" s="40">
        <f>F482/(1+G6/100)</f>
        <v>1395.68345323741</v>
      </c>
      <c r="J482" s="33">
        <f>I482*G482</f>
        <v>0</v>
      </c>
    </row>
    <row r="483" spans="1:10" s="11" customFormat="1" ht="12.75">
      <c r="A483" s="26" t="s">
        <v>434</v>
      </c>
      <c r="B483" s="26" t="s">
        <v>435</v>
      </c>
      <c r="C483" s="26" t="s">
        <v>436</v>
      </c>
      <c r="D483" s="27"/>
      <c r="E483" s="49">
        <v>2</v>
      </c>
      <c r="F483" s="40">
        <v>1940</v>
      </c>
      <c r="G483" s="23"/>
      <c r="H483" s="46">
        <f>I483-I483/100*J6</f>
        <v>1395.68345323741</v>
      </c>
      <c r="I483" s="40">
        <f>F483/(1+G6/100)</f>
        <v>1395.68345323741</v>
      </c>
      <c r="J483" s="33">
        <f>I483*G483</f>
        <v>0</v>
      </c>
    </row>
    <row r="484" spans="1:10" s="11" customFormat="1" ht="12.75">
      <c r="A484" s="26" t="s">
        <v>434</v>
      </c>
      <c r="B484" s="26" t="s">
        <v>435</v>
      </c>
      <c r="C484" s="26" t="s">
        <v>437</v>
      </c>
      <c r="D484" s="27"/>
      <c r="E484" s="49">
        <v>1</v>
      </c>
      <c r="F484" s="40">
        <v>1940</v>
      </c>
      <c r="G484" s="23"/>
      <c r="H484" s="46">
        <f>I484-I484/100*J6</f>
        <v>1395.68345323741</v>
      </c>
      <c r="I484" s="40">
        <f>F484/(1+G6/100)</f>
        <v>1395.68345323741</v>
      </c>
      <c r="J484" s="33">
        <f>I484*G484</f>
        <v>0</v>
      </c>
    </row>
    <row r="485" spans="1:10" s="11" customFormat="1" ht="12.75">
      <c r="A485" s="26" t="s">
        <v>434</v>
      </c>
      <c r="B485" s="26" t="s">
        <v>435</v>
      </c>
      <c r="C485" s="26" t="s">
        <v>438</v>
      </c>
      <c r="D485" s="27"/>
      <c r="E485" s="49">
        <v>14</v>
      </c>
      <c r="F485" s="40">
        <v>1940</v>
      </c>
      <c r="G485" s="23"/>
      <c r="H485" s="46">
        <f>I485-I485/100*J6</f>
        <v>1395.68345323741</v>
      </c>
      <c r="I485" s="40">
        <f>F485/(1+G6/100)</f>
        <v>1395.68345323741</v>
      </c>
      <c r="J485" s="33">
        <f>I485*G485</f>
        <v>0</v>
      </c>
    </row>
    <row r="486" spans="1:10" s="11" customFormat="1" ht="12.75">
      <c r="A486" s="26" t="s">
        <v>434</v>
      </c>
      <c r="B486" s="26" t="s">
        <v>435</v>
      </c>
      <c r="C486" s="26" t="s">
        <v>332</v>
      </c>
      <c r="D486" s="27"/>
      <c r="E486" s="49">
        <v>1</v>
      </c>
      <c r="F486" s="40">
        <v>1940</v>
      </c>
      <c r="G486" s="23"/>
      <c r="H486" s="46">
        <f>I486-I486/100*J6</f>
        <v>1395.68345323741</v>
      </c>
      <c r="I486" s="40">
        <f>F486/(1+G6/100)</f>
        <v>1395.68345323741</v>
      </c>
      <c r="J486" s="33">
        <f>I486*G486</f>
        <v>0</v>
      </c>
    </row>
    <row r="487" spans="1:10" s="11" customFormat="1" ht="12.75">
      <c r="A487" s="26" t="s">
        <v>434</v>
      </c>
      <c r="B487" s="26" t="s">
        <v>435</v>
      </c>
      <c r="C487" s="26" t="s">
        <v>439</v>
      </c>
      <c r="D487" s="27"/>
      <c r="E487" s="49">
        <v>1</v>
      </c>
      <c r="F487" s="40">
        <v>1940</v>
      </c>
      <c r="G487" s="23"/>
      <c r="H487" s="46">
        <f>I487-I487/100*J6</f>
        <v>1395.68345323741</v>
      </c>
      <c r="I487" s="40">
        <f>F487/(1+G6/100)</f>
        <v>1395.68345323741</v>
      </c>
      <c r="J487" s="33">
        <f>I487*G487</f>
        <v>0</v>
      </c>
    </row>
    <row r="488" spans="1:10" s="11" customFormat="1" ht="12.75">
      <c r="A488" s="26" t="s">
        <v>434</v>
      </c>
      <c r="B488" s="26" t="s">
        <v>435</v>
      </c>
      <c r="C488" s="26" t="s">
        <v>311</v>
      </c>
      <c r="D488" s="27"/>
      <c r="E488" s="49">
        <v>3</v>
      </c>
      <c r="F488" s="40">
        <v>1940</v>
      </c>
      <c r="G488" s="23"/>
      <c r="H488" s="46">
        <f>I488-I488/100*J6</f>
        <v>1395.68345323741</v>
      </c>
      <c r="I488" s="40">
        <f>F488/(1+G6/100)</f>
        <v>1395.68345323741</v>
      </c>
      <c r="J488" s="33">
        <f>I488*G488</f>
        <v>0</v>
      </c>
    </row>
    <row r="489" spans="1:10" s="11" customFormat="1" ht="12.75">
      <c r="A489" s="26" t="s">
        <v>434</v>
      </c>
      <c r="B489" s="26" t="s">
        <v>435</v>
      </c>
      <c r="C489" s="26" t="s">
        <v>388</v>
      </c>
      <c r="D489" s="27"/>
      <c r="E489" s="49">
        <v>10</v>
      </c>
      <c r="F489" s="40">
        <v>1940</v>
      </c>
      <c r="G489" s="23"/>
      <c r="H489" s="46">
        <f>I489-I489/100*J6</f>
        <v>1395.68345323741</v>
      </c>
      <c r="I489" s="40">
        <f>F489/(1+G6/100)</f>
        <v>1395.68345323741</v>
      </c>
      <c r="J489" s="33">
        <f>I489*G489</f>
        <v>0</v>
      </c>
    </row>
    <row r="490" spans="1:10" s="11" customFormat="1" ht="12.75">
      <c r="A490" s="26" t="s">
        <v>434</v>
      </c>
      <c r="B490" s="26" t="s">
        <v>435</v>
      </c>
      <c r="C490" s="26" t="s">
        <v>409</v>
      </c>
      <c r="D490" s="27"/>
      <c r="E490" s="49">
        <v>6</v>
      </c>
      <c r="F490" s="40">
        <v>1940</v>
      </c>
      <c r="G490" s="23"/>
      <c r="H490" s="46">
        <f>I490-I490/100*J6</f>
        <v>1395.68345323741</v>
      </c>
      <c r="I490" s="40">
        <f>F490/(1+G6/100)</f>
        <v>1395.68345323741</v>
      </c>
      <c r="J490" s="33">
        <f>I490*G490</f>
        <v>0</v>
      </c>
    </row>
    <row r="491" spans="1:10" s="11" customFormat="1" ht="12.75">
      <c r="A491" s="26" t="s">
        <v>434</v>
      </c>
      <c r="B491" s="26" t="s">
        <v>435</v>
      </c>
      <c r="C491" s="26" t="s">
        <v>286</v>
      </c>
      <c r="D491" s="27"/>
      <c r="E491" s="49">
        <v>1</v>
      </c>
      <c r="F491" s="40">
        <v>1940</v>
      </c>
      <c r="G491" s="23"/>
      <c r="H491" s="46">
        <f>I491-I491/100*J6</f>
        <v>1395.68345323741</v>
      </c>
      <c r="I491" s="40">
        <f>F491/(1+G6/100)</f>
        <v>1395.68345323741</v>
      </c>
      <c r="J491" s="33">
        <f>I491*G491</f>
        <v>0</v>
      </c>
    </row>
    <row r="492" spans="1:10" s="11" customFormat="1" ht="12.75">
      <c r="A492" s="26" t="s">
        <v>434</v>
      </c>
      <c r="B492" s="26" t="s">
        <v>435</v>
      </c>
      <c r="C492" s="26" t="s">
        <v>440</v>
      </c>
      <c r="D492" s="27"/>
      <c r="E492" s="49">
        <v>6</v>
      </c>
      <c r="F492" s="40">
        <v>1940</v>
      </c>
      <c r="G492" s="23"/>
      <c r="H492" s="46">
        <f>I492-I492/100*J6</f>
        <v>1395.68345323741</v>
      </c>
      <c r="I492" s="40">
        <f>F492/(1+G6/100)</f>
        <v>1395.68345323741</v>
      </c>
      <c r="J492" s="33">
        <f>I492*G492</f>
        <v>0</v>
      </c>
    </row>
    <row r="493" spans="1:10" s="11" customFormat="1" ht="12.75">
      <c r="A493" s="26" t="s">
        <v>434</v>
      </c>
      <c r="B493" s="26" t="s">
        <v>435</v>
      </c>
      <c r="C493" s="26" t="s">
        <v>336</v>
      </c>
      <c r="D493" s="27"/>
      <c r="E493" s="49">
        <v>4</v>
      </c>
      <c r="F493" s="40">
        <v>1940</v>
      </c>
      <c r="G493" s="23"/>
      <c r="H493" s="46">
        <f>I493-I493/100*J6</f>
        <v>1395.68345323741</v>
      </c>
      <c r="I493" s="40">
        <f>F493/(1+G6/100)</f>
        <v>1395.68345323741</v>
      </c>
      <c r="J493" s="33">
        <f>I493*G493</f>
        <v>0</v>
      </c>
    </row>
    <row r="494" spans="1:10" s="11" customFormat="1" ht="12.75">
      <c r="A494" s="26" t="s">
        <v>434</v>
      </c>
      <c r="B494" s="26" t="s">
        <v>435</v>
      </c>
      <c r="C494" s="26" t="s">
        <v>284</v>
      </c>
      <c r="D494" s="27"/>
      <c r="E494" s="49">
        <v>1</v>
      </c>
      <c r="F494" s="40">
        <v>1940</v>
      </c>
      <c r="G494" s="23"/>
      <c r="H494" s="46">
        <f>I494-I494/100*J6</f>
        <v>1395.68345323741</v>
      </c>
      <c r="I494" s="40">
        <f>F494/(1+G6/100)</f>
        <v>1395.68345323741</v>
      </c>
      <c r="J494" s="33">
        <f>I494*G494</f>
        <v>0</v>
      </c>
    </row>
    <row r="495" spans="1:10" s="11" customFormat="1" ht="12.75">
      <c r="A495" s="26" t="s">
        <v>434</v>
      </c>
      <c r="B495" s="26" t="s">
        <v>435</v>
      </c>
      <c r="C495" s="26" t="s">
        <v>283</v>
      </c>
      <c r="D495" s="27"/>
      <c r="E495" s="49">
        <v>2</v>
      </c>
      <c r="F495" s="40">
        <v>1940</v>
      </c>
      <c r="G495" s="23"/>
      <c r="H495" s="46">
        <f>I495-I495/100*J6</f>
        <v>1395.68345323741</v>
      </c>
      <c r="I495" s="40">
        <f>F495/(1+G6/100)</f>
        <v>1395.68345323741</v>
      </c>
      <c r="J495" s="33">
        <f>I495*G495</f>
        <v>0</v>
      </c>
    </row>
    <row r="496" spans="1:10" s="11" customFormat="1" ht="12.75">
      <c r="A496" s="26" t="s">
        <v>434</v>
      </c>
      <c r="B496" s="26" t="s">
        <v>435</v>
      </c>
      <c r="C496" s="26" t="s">
        <v>441</v>
      </c>
      <c r="D496" s="27"/>
      <c r="E496" s="49">
        <v>3</v>
      </c>
      <c r="F496" s="40">
        <v>1940</v>
      </c>
      <c r="G496" s="23"/>
      <c r="H496" s="46">
        <f>I496-I496/100*J6</f>
        <v>1395.68345323741</v>
      </c>
      <c r="I496" s="40">
        <f>F496/(1+G6/100)</f>
        <v>1395.68345323741</v>
      </c>
      <c r="J496" s="33">
        <f>I496*G496</f>
        <v>0</v>
      </c>
    </row>
    <row r="497" spans="1:10" s="11" customFormat="1" ht="12.75">
      <c r="A497" s="26" t="s">
        <v>434</v>
      </c>
      <c r="B497" s="26" t="s">
        <v>435</v>
      </c>
      <c r="C497" s="26" t="s">
        <v>285</v>
      </c>
      <c r="D497" s="27"/>
      <c r="E497" s="49">
        <v>3</v>
      </c>
      <c r="F497" s="40">
        <v>1940</v>
      </c>
      <c r="G497" s="23"/>
      <c r="H497" s="46">
        <f>I497-I497/100*J6</f>
        <v>1395.68345323741</v>
      </c>
      <c r="I497" s="40">
        <f>F497/(1+G6/100)</f>
        <v>1395.68345323741</v>
      </c>
      <c r="J497" s="33">
        <f>I497*G497</f>
        <v>0</v>
      </c>
    </row>
    <row r="498" spans="1:10" s="11" customFormat="1" ht="12.75">
      <c r="A498" s="26" t="s">
        <v>434</v>
      </c>
      <c r="B498" s="26" t="s">
        <v>435</v>
      </c>
      <c r="C498" s="26" t="s">
        <v>392</v>
      </c>
      <c r="D498" s="27"/>
      <c r="E498" s="49">
        <v>2</v>
      </c>
      <c r="F498" s="40">
        <v>1940</v>
      </c>
      <c r="G498" s="23"/>
      <c r="H498" s="46">
        <f>I498-I498/100*J6</f>
        <v>1395.68345323741</v>
      </c>
      <c r="I498" s="40">
        <f>F498/(1+G6/100)</f>
        <v>1395.68345323741</v>
      </c>
      <c r="J498" s="33">
        <f>I498*G498</f>
        <v>0</v>
      </c>
    </row>
    <row r="499" spans="1:10" s="11" customFormat="1" ht="12.75">
      <c r="A499" s="26" t="s">
        <v>434</v>
      </c>
      <c r="B499" s="26" t="s">
        <v>435</v>
      </c>
      <c r="C499" s="26" t="s">
        <v>390</v>
      </c>
      <c r="D499" s="27"/>
      <c r="E499" s="49">
        <v>9</v>
      </c>
      <c r="F499" s="40">
        <v>1940</v>
      </c>
      <c r="G499" s="23"/>
      <c r="H499" s="46">
        <f>I499-I499/100*J6</f>
        <v>1395.68345323741</v>
      </c>
      <c r="I499" s="40">
        <f>F499/(1+G6/100)</f>
        <v>1395.68345323741</v>
      </c>
      <c r="J499" s="33">
        <f>I499*G499</f>
        <v>0</v>
      </c>
    </row>
    <row r="500" spans="1:10" s="11" customFormat="1" ht="12.75">
      <c r="A500" s="26" t="s">
        <v>434</v>
      </c>
      <c r="B500" s="26" t="s">
        <v>435</v>
      </c>
      <c r="C500" s="26" t="s">
        <v>442</v>
      </c>
      <c r="D500" s="27"/>
      <c r="E500" s="49">
        <v>1</v>
      </c>
      <c r="F500" s="40">
        <v>1940</v>
      </c>
      <c r="G500" s="23"/>
      <c r="H500" s="46">
        <f>I500-I500/100*J6</f>
        <v>1395.68345323741</v>
      </c>
      <c r="I500" s="40">
        <f>F500/(1+G6/100)</f>
        <v>1395.68345323741</v>
      </c>
      <c r="J500" s="33">
        <f>I500*G500</f>
        <v>0</v>
      </c>
    </row>
    <row r="501" spans="1:10" s="11" customFormat="1" ht="12.75">
      <c r="A501" s="26" t="s">
        <v>434</v>
      </c>
      <c r="B501" s="26" t="s">
        <v>435</v>
      </c>
      <c r="C501" s="26" t="s">
        <v>411</v>
      </c>
      <c r="D501" s="27"/>
      <c r="E501" s="49">
        <v>3</v>
      </c>
      <c r="F501" s="40">
        <v>1940</v>
      </c>
      <c r="G501" s="23"/>
      <c r="H501" s="46">
        <f>I501-I501/100*J6</f>
        <v>1395.68345323741</v>
      </c>
      <c r="I501" s="40">
        <f>F501/(1+G6/100)</f>
        <v>1395.68345323741</v>
      </c>
      <c r="J501" s="33">
        <f>I501*G501</f>
        <v>0</v>
      </c>
    </row>
    <row r="502" spans="1:10" s="11" customFormat="1" ht="12.75">
      <c r="A502" s="26" t="s">
        <v>443</v>
      </c>
      <c r="B502" s="26" t="s">
        <v>444</v>
      </c>
      <c r="C502" s="26" t="s">
        <v>349</v>
      </c>
      <c r="D502" s="27"/>
      <c r="E502" s="49">
        <v>1</v>
      </c>
      <c r="F502" s="40">
        <v>1600</v>
      </c>
      <c r="G502" s="23"/>
      <c r="H502" s="46">
        <f>I502-I502/100*J6</f>
        <v>1151.0791366906474</v>
      </c>
      <c r="I502" s="40">
        <f>F502/(1+G6/100)</f>
        <v>1151.0791366906474</v>
      </c>
      <c r="J502" s="33">
        <f>I502*G502</f>
        <v>0</v>
      </c>
    </row>
    <row r="503" spans="1:10" s="11" customFormat="1" ht="12.75">
      <c r="A503" s="26" t="s">
        <v>443</v>
      </c>
      <c r="B503" s="26" t="s">
        <v>444</v>
      </c>
      <c r="C503" s="26" t="s">
        <v>445</v>
      </c>
      <c r="D503" s="27"/>
      <c r="E503" s="49">
        <v>7</v>
      </c>
      <c r="F503" s="40">
        <v>1600</v>
      </c>
      <c r="G503" s="23"/>
      <c r="H503" s="46">
        <f>I503-I503/100*J6</f>
        <v>1151.0791366906474</v>
      </c>
      <c r="I503" s="40">
        <f>F503/(1+G6/100)</f>
        <v>1151.0791366906474</v>
      </c>
      <c r="J503" s="33">
        <f>I503*G503</f>
        <v>0</v>
      </c>
    </row>
    <row r="504" spans="1:10" s="11" customFormat="1" ht="12.75">
      <c r="A504" s="26" t="s">
        <v>443</v>
      </c>
      <c r="B504" s="26" t="s">
        <v>444</v>
      </c>
      <c r="C504" s="26" t="s">
        <v>319</v>
      </c>
      <c r="D504" s="27"/>
      <c r="E504" s="49">
        <v>1</v>
      </c>
      <c r="F504" s="40">
        <v>1600</v>
      </c>
      <c r="G504" s="23"/>
      <c r="H504" s="46">
        <f>I504-I504/100*J6</f>
        <v>1151.0791366906474</v>
      </c>
      <c r="I504" s="40">
        <f>F504/(1+G6/100)</f>
        <v>1151.0791366906474</v>
      </c>
      <c r="J504" s="33">
        <f>I504*G504</f>
        <v>0</v>
      </c>
    </row>
    <row r="505" spans="1:10" s="11" customFormat="1" ht="12.75">
      <c r="A505" s="26" t="s">
        <v>443</v>
      </c>
      <c r="B505" s="26" t="s">
        <v>444</v>
      </c>
      <c r="C505" s="26" t="s">
        <v>337</v>
      </c>
      <c r="D505" s="27"/>
      <c r="E505" s="49">
        <v>1</v>
      </c>
      <c r="F505" s="40">
        <v>1600</v>
      </c>
      <c r="G505" s="23"/>
      <c r="H505" s="46">
        <f>I505-I505/100*J6</f>
        <v>1151.0791366906474</v>
      </c>
      <c r="I505" s="40">
        <f>F505/(1+G6/100)</f>
        <v>1151.0791366906474</v>
      </c>
      <c r="J505" s="33">
        <f>I505*G505</f>
        <v>0</v>
      </c>
    </row>
    <row r="506" spans="1:10" s="11" customFormat="1" ht="12.75">
      <c r="A506" s="26" t="s">
        <v>443</v>
      </c>
      <c r="B506" s="26" t="s">
        <v>444</v>
      </c>
      <c r="C506" s="26" t="s">
        <v>446</v>
      </c>
      <c r="D506" s="27"/>
      <c r="E506" s="49">
        <v>7</v>
      </c>
      <c r="F506" s="40">
        <v>1600</v>
      </c>
      <c r="G506" s="23"/>
      <c r="H506" s="46">
        <f>I506-I506/100*J6</f>
        <v>1151.0791366906474</v>
      </c>
      <c r="I506" s="40">
        <f>F506/(1+G6/100)</f>
        <v>1151.0791366906474</v>
      </c>
      <c r="J506" s="33">
        <f>I506*G506</f>
        <v>0</v>
      </c>
    </row>
    <row r="507" spans="1:10" s="11" customFormat="1" ht="12.75">
      <c r="A507" s="26" t="s">
        <v>443</v>
      </c>
      <c r="B507" s="26" t="s">
        <v>444</v>
      </c>
      <c r="C507" s="26" t="s">
        <v>387</v>
      </c>
      <c r="D507" s="27"/>
      <c r="E507" s="49">
        <v>2</v>
      </c>
      <c r="F507" s="40">
        <v>1600</v>
      </c>
      <c r="G507" s="23"/>
      <c r="H507" s="46">
        <f>I507-I507/100*J6</f>
        <v>1151.0791366906474</v>
      </c>
      <c r="I507" s="40">
        <f>F507/(1+G6/100)</f>
        <v>1151.0791366906474</v>
      </c>
      <c r="J507" s="33">
        <f>I507*G507</f>
        <v>0</v>
      </c>
    </row>
    <row r="508" spans="1:10" s="11" customFormat="1" ht="12.75">
      <c r="A508" s="26" t="s">
        <v>443</v>
      </c>
      <c r="B508" s="26" t="s">
        <v>444</v>
      </c>
      <c r="C508" s="26" t="s">
        <v>351</v>
      </c>
      <c r="D508" s="27"/>
      <c r="E508" s="49">
        <v>2</v>
      </c>
      <c r="F508" s="40">
        <v>1600</v>
      </c>
      <c r="G508" s="23"/>
      <c r="H508" s="46">
        <f>I508-I508/100*J6</f>
        <v>1151.0791366906474</v>
      </c>
      <c r="I508" s="40">
        <f>F508/(1+G6/100)</f>
        <v>1151.0791366906474</v>
      </c>
      <c r="J508" s="33">
        <f>I508*G508</f>
        <v>0</v>
      </c>
    </row>
    <row r="509" spans="1:10" s="11" customFormat="1" ht="12.75">
      <c r="A509" s="26" t="s">
        <v>443</v>
      </c>
      <c r="B509" s="26" t="s">
        <v>444</v>
      </c>
      <c r="C509" s="26" t="s">
        <v>320</v>
      </c>
      <c r="D509" s="27"/>
      <c r="E509" s="49">
        <v>2</v>
      </c>
      <c r="F509" s="40">
        <v>1600</v>
      </c>
      <c r="G509" s="23"/>
      <c r="H509" s="46">
        <f>I509-I509/100*J6</f>
        <v>1151.0791366906474</v>
      </c>
      <c r="I509" s="40">
        <f>F509/(1+G6/100)</f>
        <v>1151.0791366906474</v>
      </c>
      <c r="J509" s="33">
        <f>I509*G509</f>
        <v>0</v>
      </c>
    </row>
    <row r="510" spans="1:10" s="11" customFormat="1" ht="12.75">
      <c r="A510" s="26" t="s">
        <v>443</v>
      </c>
      <c r="B510" s="26" t="s">
        <v>444</v>
      </c>
      <c r="C510" s="26" t="s">
        <v>376</v>
      </c>
      <c r="D510" s="27"/>
      <c r="E510" s="49">
        <v>1</v>
      </c>
      <c r="F510" s="40">
        <v>1600</v>
      </c>
      <c r="G510" s="23"/>
      <c r="H510" s="46">
        <f>I510-I510/100*J6</f>
        <v>1151.0791366906474</v>
      </c>
      <c r="I510" s="40">
        <f>F510/(1+G6/100)</f>
        <v>1151.0791366906474</v>
      </c>
      <c r="J510" s="33">
        <f>I510*G510</f>
        <v>0</v>
      </c>
    </row>
    <row r="511" spans="1:10" s="11" customFormat="1" ht="12.75">
      <c r="A511" s="26" t="s">
        <v>443</v>
      </c>
      <c r="B511" s="26" t="s">
        <v>444</v>
      </c>
      <c r="C511" s="26" t="s">
        <v>447</v>
      </c>
      <c r="D511" s="27"/>
      <c r="E511" s="49">
        <v>7</v>
      </c>
      <c r="F511" s="40">
        <v>1600</v>
      </c>
      <c r="G511" s="23"/>
      <c r="H511" s="46">
        <f>I511-I511/100*J6</f>
        <v>1151.0791366906474</v>
      </c>
      <c r="I511" s="40">
        <f>F511/(1+G6/100)</f>
        <v>1151.0791366906474</v>
      </c>
      <c r="J511" s="33">
        <f>I511*G511</f>
        <v>0</v>
      </c>
    </row>
    <row r="512" spans="1:10" s="11" customFormat="1" ht="12.75">
      <c r="A512" s="26" t="s">
        <v>443</v>
      </c>
      <c r="B512" s="26" t="s">
        <v>444</v>
      </c>
      <c r="C512" s="26" t="s">
        <v>448</v>
      </c>
      <c r="D512" s="27"/>
      <c r="E512" s="49">
        <v>7</v>
      </c>
      <c r="F512" s="40">
        <v>1600</v>
      </c>
      <c r="G512" s="23"/>
      <c r="H512" s="46">
        <f>I512-I512/100*J6</f>
        <v>1151.0791366906474</v>
      </c>
      <c r="I512" s="40">
        <f>F512/(1+G6/100)</f>
        <v>1151.0791366906474</v>
      </c>
      <c r="J512" s="33">
        <f>I512*G512</f>
        <v>0</v>
      </c>
    </row>
    <row r="513" spans="1:10" s="11" customFormat="1" ht="12.75">
      <c r="A513" s="26" t="s">
        <v>443</v>
      </c>
      <c r="B513" s="26" t="s">
        <v>444</v>
      </c>
      <c r="C513" s="26" t="s">
        <v>449</v>
      </c>
      <c r="D513" s="27"/>
      <c r="E513" s="49">
        <v>3</v>
      </c>
      <c r="F513" s="40">
        <v>1600</v>
      </c>
      <c r="G513" s="23"/>
      <c r="H513" s="46">
        <f>I513-I513/100*J6</f>
        <v>1151.0791366906474</v>
      </c>
      <c r="I513" s="40">
        <f>F513/(1+G6/100)</f>
        <v>1151.0791366906474</v>
      </c>
      <c r="J513" s="33">
        <f>I513*G513</f>
        <v>0</v>
      </c>
    </row>
    <row r="514" spans="1:10" s="11" customFormat="1" ht="12.75">
      <c r="A514" s="26" t="s">
        <v>443</v>
      </c>
      <c r="B514" s="26" t="s">
        <v>444</v>
      </c>
      <c r="C514" s="26" t="s">
        <v>396</v>
      </c>
      <c r="D514" s="27"/>
      <c r="E514" s="49">
        <v>3</v>
      </c>
      <c r="F514" s="40">
        <v>1600</v>
      </c>
      <c r="G514" s="23"/>
      <c r="H514" s="46">
        <f>I514-I514/100*J6</f>
        <v>1151.0791366906474</v>
      </c>
      <c r="I514" s="40">
        <f>F514/(1+G6/100)</f>
        <v>1151.0791366906474</v>
      </c>
      <c r="J514" s="33">
        <f>I514*G514</f>
        <v>0</v>
      </c>
    </row>
    <row r="515" spans="1:10" s="11" customFormat="1" ht="12.75">
      <c r="A515" s="26" t="s">
        <v>443</v>
      </c>
      <c r="B515" s="26" t="s">
        <v>444</v>
      </c>
      <c r="C515" s="26" t="s">
        <v>386</v>
      </c>
      <c r="D515" s="27"/>
      <c r="E515" s="49">
        <v>1</v>
      </c>
      <c r="F515" s="40">
        <v>1600</v>
      </c>
      <c r="G515" s="23"/>
      <c r="H515" s="46">
        <f>I515-I515/100*J6</f>
        <v>1151.0791366906474</v>
      </c>
      <c r="I515" s="40">
        <f>F515/(1+G6/100)</f>
        <v>1151.0791366906474</v>
      </c>
      <c r="J515" s="33">
        <f>I515*G515</f>
        <v>0</v>
      </c>
    </row>
    <row r="516" spans="1:10" s="11" customFormat="1" ht="12.75">
      <c r="A516" s="26" t="s">
        <v>443</v>
      </c>
      <c r="B516" s="26" t="s">
        <v>444</v>
      </c>
      <c r="C516" s="26" t="s">
        <v>326</v>
      </c>
      <c r="D516" s="27"/>
      <c r="E516" s="49">
        <v>1</v>
      </c>
      <c r="F516" s="40">
        <v>1600</v>
      </c>
      <c r="G516" s="23"/>
      <c r="H516" s="46">
        <f>I516-I516/100*J6</f>
        <v>1151.0791366906474</v>
      </c>
      <c r="I516" s="40">
        <f>F516/(1+G6/100)</f>
        <v>1151.0791366906474</v>
      </c>
      <c r="J516" s="33">
        <f>I516*G516</f>
        <v>0</v>
      </c>
    </row>
    <row r="517" spans="1:10" s="11" customFormat="1" ht="12.75">
      <c r="A517" s="26" t="s">
        <v>443</v>
      </c>
      <c r="B517" s="26" t="s">
        <v>444</v>
      </c>
      <c r="C517" s="26" t="s">
        <v>450</v>
      </c>
      <c r="D517" s="27"/>
      <c r="E517" s="49">
        <v>6</v>
      </c>
      <c r="F517" s="40">
        <v>1600</v>
      </c>
      <c r="G517" s="23"/>
      <c r="H517" s="46">
        <f>I517-I517/100*J6</f>
        <v>1151.0791366906474</v>
      </c>
      <c r="I517" s="40">
        <f>F517/(1+G6/100)</f>
        <v>1151.0791366906474</v>
      </c>
      <c r="J517" s="33">
        <f>I517*G517</f>
        <v>0</v>
      </c>
    </row>
    <row r="518" spans="1:10" s="11" customFormat="1" ht="12.75">
      <c r="A518" s="26" t="s">
        <v>443</v>
      </c>
      <c r="B518" s="26" t="s">
        <v>444</v>
      </c>
      <c r="C518" s="26" t="s">
        <v>451</v>
      </c>
      <c r="D518" s="27"/>
      <c r="E518" s="49">
        <v>1</v>
      </c>
      <c r="F518" s="40">
        <v>1600</v>
      </c>
      <c r="G518" s="23"/>
      <c r="H518" s="46">
        <f>I518-I518/100*J6</f>
        <v>1151.0791366906474</v>
      </c>
      <c r="I518" s="40">
        <f>F518/(1+G6/100)</f>
        <v>1151.0791366906474</v>
      </c>
      <c r="J518" s="33">
        <f>I518*G518</f>
        <v>0</v>
      </c>
    </row>
    <row r="519" spans="1:10" s="11" customFormat="1" ht="12.75">
      <c r="A519" s="26" t="s">
        <v>452</v>
      </c>
      <c r="B519" s="26" t="s">
        <v>453</v>
      </c>
      <c r="C519" s="26" t="s">
        <v>258</v>
      </c>
      <c r="D519" s="27"/>
      <c r="E519" s="49">
        <v>26</v>
      </c>
      <c r="F519" s="40">
        <v>7500</v>
      </c>
      <c r="G519" s="23"/>
      <c r="H519" s="46">
        <f>I519-I519/100*J6</f>
        <v>5395.68345323741</v>
      </c>
      <c r="I519" s="40">
        <f>F519/(1+G6/100)</f>
        <v>5395.68345323741</v>
      </c>
      <c r="J519" s="33">
        <f>I519*G519</f>
        <v>0</v>
      </c>
    </row>
    <row r="520" spans="1:10" s="11" customFormat="1" ht="12.75">
      <c r="A520" s="26" t="s">
        <v>452</v>
      </c>
      <c r="B520" s="26" t="s">
        <v>453</v>
      </c>
      <c r="C520" s="26" t="s">
        <v>266</v>
      </c>
      <c r="D520" s="27"/>
      <c r="E520" s="49">
        <v>18</v>
      </c>
      <c r="F520" s="40">
        <v>7500</v>
      </c>
      <c r="G520" s="23"/>
      <c r="H520" s="46">
        <f>I520-I520/100*J6</f>
        <v>5395.68345323741</v>
      </c>
      <c r="I520" s="40">
        <f>F520/(1+G6/100)</f>
        <v>5395.68345323741</v>
      </c>
      <c r="J520" s="33">
        <f>I520*G520</f>
        <v>0</v>
      </c>
    </row>
    <row r="521" spans="1:10" s="11" customFormat="1" ht="12.75">
      <c r="A521" s="26" t="s">
        <v>452</v>
      </c>
      <c r="B521" s="26" t="s">
        <v>453</v>
      </c>
      <c r="C521" s="26" t="s">
        <v>265</v>
      </c>
      <c r="D521" s="27"/>
      <c r="E521" s="49">
        <v>33</v>
      </c>
      <c r="F521" s="40">
        <v>7500</v>
      </c>
      <c r="G521" s="23"/>
      <c r="H521" s="46">
        <f>I521-I521/100*J6</f>
        <v>5395.68345323741</v>
      </c>
      <c r="I521" s="40">
        <f>F521/(1+G6/100)</f>
        <v>5395.68345323741</v>
      </c>
      <c r="J521" s="33">
        <f>I521*G521</f>
        <v>0</v>
      </c>
    </row>
    <row r="522" spans="1:10" s="11" customFormat="1" ht="12.75">
      <c r="A522" s="26" t="s">
        <v>452</v>
      </c>
      <c r="B522" s="26" t="s">
        <v>453</v>
      </c>
      <c r="C522" s="26" t="s">
        <v>245</v>
      </c>
      <c r="D522" s="27"/>
      <c r="E522" s="49">
        <v>48</v>
      </c>
      <c r="F522" s="40">
        <v>7500</v>
      </c>
      <c r="G522" s="23"/>
      <c r="H522" s="46">
        <f>I522-I522/100*J6</f>
        <v>5395.68345323741</v>
      </c>
      <c r="I522" s="40">
        <f>F522/(1+G6/100)</f>
        <v>5395.68345323741</v>
      </c>
      <c r="J522" s="33">
        <f>I522*G522</f>
        <v>0</v>
      </c>
    </row>
    <row r="523" spans="1:10" s="11" customFormat="1" ht="12.75">
      <c r="A523" s="26" t="s">
        <v>452</v>
      </c>
      <c r="B523" s="26" t="s">
        <v>453</v>
      </c>
      <c r="C523" s="26" t="s">
        <v>252</v>
      </c>
      <c r="D523" s="27"/>
      <c r="E523" s="49">
        <v>37</v>
      </c>
      <c r="F523" s="40">
        <v>7500</v>
      </c>
      <c r="G523" s="23"/>
      <c r="H523" s="46">
        <f>I523-I523/100*J6</f>
        <v>5395.68345323741</v>
      </c>
      <c r="I523" s="40">
        <f>F523/(1+G6/100)</f>
        <v>5395.68345323741</v>
      </c>
      <c r="J523" s="33">
        <f>I523*G523</f>
        <v>0</v>
      </c>
    </row>
    <row r="524" spans="1:10" s="11" customFormat="1" ht="12.75">
      <c r="A524" s="26" t="s">
        <v>452</v>
      </c>
      <c r="B524" s="26" t="s">
        <v>453</v>
      </c>
      <c r="C524" s="26" t="s">
        <v>244</v>
      </c>
      <c r="D524" s="27"/>
      <c r="E524" s="49">
        <v>63</v>
      </c>
      <c r="F524" s="40">
        <v>7500</v>
      </c>
      <c r="G524" s="23"/>
      <c r="H524" s="46">
        <f>I524-I524/100*J6</f>
        <v>5395.68345323741</v>
      </c>
      <c r="I524" s="40">
        <f>F524/(1+G6/100)</f>
        <v>5395.68345323741</v>
      </c>
      <c r="J524" s="33">
        <f>I524*G524</f>
        <v>0</v>
      </c>
    </row>
    <row r="525" spans="1:10" s="11" customFormat="1" ht="12.75">
      <c r="A525" s="26" t="s">
        <v>452</v>
      </c>
      <c r="B525" s="26" t="s">
        <v>453</v>
      </c>
      <c r="C525" s="26" t="s">
        <v>249</v>
      </c>
      <c r="D525" s="27"/>
      <c r="E525" s="49">
        <v>50</v>
      </c>
      <c r="F525" s="40">
        <v>7500</v>
      </c>
      <c r="G525" s="23"/>
      <c r="H525" s="46">
        <f>I525-I525/100*J6</f>
        <v>5395.68345323741</v>
      </c>
      <c r="I525" s="40">
        <f>F525/(1+G6/100)</f>
        <v>5395.68345323741</v>
      </c>
      <c r="J525" s="33">
        <f>I525*G525</f>
        <v>0</v>
      </c>
    </row>
    <row r="526" spans="1:10" s="11" customFormat="1" ht="12.75">
      <c r="A526" s="26" t="s">
        <v>452</v>
      </c>
      <c r="B526" s="26" t="s">
        <v>453</v>
      </c>
      <c r="C526" s="26" t="s">
        <v>247</v>
      </c>
      <c r="D526" s="27"/>
      <c r="E526" s="49">
        <v>63</v>
      </c>
      <c r="F526" s="40">
        <v>7500</v>
      </c>
      <c r="G526" s="23"/>
      <c r="H526" s="46">
        <f>I526-I526/100*J6</f>
        <v>5395.68345323741</v>
      </c>
      <c r="I526" s="40">
        <f>F526/(1+G6/100)</f>
        <v>5395.68345323741</v>
      </c>
      <c r="J526" s="33">
        <f>I526*G526</f>
        <v>0</v>
      </c>
    </row>
    <row r="527" spans="1:10" s="11" customFormat="1" ht="12.75">
      <c r="A527" s="26" t="s">
        <v>452</v>
      </c>
      <c r="B527" s="26" t="s">
        <v>453</v>
      </c>
      <c r="C527" s="26" t="s">
        <v>260</v>
      </c>
      <c r="D527" s="27"/>
      <c r="E527" s="49">
        <v>12</v>
      </c>
      <c r="F527" s="40">
        <v>7500</v>
      </c>
      <c r="G527" s="23"/>
      <c r="H527" s="46">
        <f>I527-I527/100*J6</f>
        <v>5395.68345323741</v>
      </c>
      <c r="I527" s="40">
        <f>F527/(1+G6/100)</f>
        <v>5395.68345323741</v>
      </c>
      <c r="J527" s="33">
        <f>I527*G527</f>
        <v>0</v>
      </c>
    </row>
    <row r="528" spans="1:10" s="11" customFormat="1" ht="12.75">
      <c r="A528" s="26" t="s">
        <v>452</v>
      </c>
      <c r="B528" s="26" t="s">
        <v>453</v>
      </c>
      <c r="C528" s="26" t="s">
        <v>256</v>
      </c>
      <c r="D528" s="27"/>
      <c r="E528" s="49">
        <v>45</v>
      </c>
      <c r="F528" s="40">
        <v>7500</v>
      </c>
      <c r="G528" s="23"/>
      <c r="H528" s="46">
        <f>I528-I528/100*J6</f>
        <v>5395.68345323741</v>
      </c>
      <c r="I528" s="40">
        <f>F528/(1+G6/100)</f>
        <v>5395.68345323741</v>
      </c>
      <c r="J528" s="33">
        <f>I528*G528</f>
        <v>0</v>
      </c>
    </row>
    <row r="529" spans="1:10" s="11" customFormat="1" ht="12.75">
      <c r="A529" s="26" t="s">
        <v>454</v>
      </c>
      <c r="B529" s="26" t="s">
        <v>455</v>
      </c>
      <c r="C529" s="26" t="s">
        <v>268</v>
      </c>
      <c r="D529" s="27"/>
      <c r="E529" s="49">
        <v>28</v>
      </c>
      <c r="F529" s="40">
        <v>4400</v>
      </c>
      <c r="G529" s="23"/>
      <c r="H529" s="46">
        <f>I529-I529/100*J6</f>
        <v>3165.4676258992804</v>
      </c>
      <c r="I529" s="40">
        <f>F529/(1+G6/100)</f>
        <v>3165.4676258992804</v>
      </c>
      <c r="J529" s="33">
        <f>I529*G529</f>
        <v>0</v>
      </c>
    </row>
    <row r="530" spans="1:10" s="11" customFormat="1" ht="12.75">
      <c r="A530" s="26" t="s">
        <v>454</v>
      </c>
      <c r="B530" s="26" t="s">
        <v>455</v>
      </c>
      <c r="C530" s="26" t="s">
        <v>245</v>
      </c>
      <c r="D530" s="27"/>
      <c r="E530" s="49">
        <v>29</v>
      </c>
      <c r="F530" s="40">
        <v>4400</v>
      </c>
      <c r="G530" s="23"/>
      <c r="H530" s="46">
        <f>I530-I530/100*J6</f>
        <v>3165.4676258992804</v>
      </c>
      <c r="I530" s="40">
        <f>F530/(1+G6/100)</f>
        <v>3165.4676258992804</v>
      </c>
      <c r="J530" s="33">
        <f>I530*G530</f>
        <v>0</v>
      </c>
    </row>
    <row r="531" spans="1:10" s="11" customFormat="1" ht="12.75">
      <c r="A531" s="26" t="s">
        <v>454</v>
      </c>
      <c r="B531" s="26" t="s">
        <v>455</v>
      </c>
      <c r="C531" s="26" t="s">
        <v>272</v>
      </c>
      <c r="D531" s="27"/>
      <c r="E531" s="49">
        <v>18</v>
      </c>
      <c r="F531" s="40">
        <v>4400</v>
      </c>
      <c r="G531" s="23"/>
      <c r="H531" s="46">
        <f>I531-I531/100*J6</f>
        <v>3165.4676258992804</v>
      </c>
      <c r="I531" s="40">
        <f>F531/(1+G6/100)</f>
        <v>3165.4676258992804</v>
      </c>
      <c r="J531" s="33">
        <f>I531*G531</f>
        <v>0</v>
      </c>
    </row>
    <row r="532" spans="1:10" s="11" customFormat="1" ht="12.75">
      <c r="A532" s="26" t="s">
        <v>454</v>
      </c>
      <c r="B532" s="26" t="s">
        <v>455</v>
      </c>
      <c r="C532" s="26" t="s">
        <v>266</v>
      </c>
      <c r="D532" s="27"/>
      <c r="E532" s="49">
        <v>25</v>
      </c>
      <c r="F532" s="40">
        <v>4400</v>
      </c>
      <c r="G532" s="23"/>
      <c r="H532" s="46">
        <f>I532-I532/100*J6</f>
        <v>3165.4676258992804</v>
      </c>
      <c r="I532" s="40">
        <f>F532/(1+G6/100)</f>
        <v>3165.4676258992804</v>
      </c>
      <c r="J532" s="33">
        <f>I532*G532</f>
        <v>0</v>
      </c>
    </row>
    <row r="533" spans="1:10" s="11" customFormat="1" ht="12.75">
      <c r="A533" s="26" t="s">
        <v>454</v>
      </c>
      <c r="B533" s="26" t="s">
        <v>455</v>
      </c>
      <c r="C533" s="26" t="s">
        <v>265</v>
      </c>
      <c r="D533" s="27"/>
      <c r="E533" s="49">
        <v>22</v>
      </c>
      <c r="F533" s="40">
        <v>4400</v>
      </c>
      <c r="G533" s="23"/>
      <c r="H533" s="46">
        <f>I533-I533/100*J6</f>
        <v>3165.4676258992804</v>
      </c>
      <c r="I533" s="40">
        <f>F533/(1+G6/100)</f>
        <v>3165.4676258992804</v>
      </c>
      <c r="J533" s="33">
        <f>I533*G533</f>
        <v>0</v>
      </c>
    </row>
    <row r="534" spans="1:10" s="11" customFormat="1" ht="12.75">
      <c r="A534" s="26" t="s">
        <v>454</v>
      </c>
      <c r="B534" s="26" t="s">
        <v>455</v>
      </c>
      <c r="C534" s="26" t="s">
        <v>252</v>
      </c>
      <c r="D534" s="27"/>
      <c r="E534" s="49">
        <v>17</v>
      </c>
      <c r="F534" s="40">
        <v>4400</v>
      </c>
      <c r="G534" s="23"/>
      <c r="H534" s="46">
        <f>I534-I534/100*J6</f>
        <v>3165.4676258992804</v>
      </c>
      <c r="I534" s="40">
        <f>F534/(1+G6/100)</f>
        <v>3165.4676258992804</v>
      </c>
      <c r="J534" s="33">
        <f>I534*G534</f>
        <v>0</v>
      </c>
    </row>
    <row r="535" spans="1:10" s="11" customFormat="1" ht="12.75">
      <c r="A535" s="26" t="s">
        <v>454</v>
      </c>
      <c r="B535" s="26" t="s">
        <v>455</v>
      </c>
      <c r="C535" s="26" t="s">
        <v>273</v>
      </c>
      <c r="D535" s="27"/>
      <c r="E535" s="49">
        <v>28</v>
      </c>
      <c r="F535" s="40">
        <v>4400</v>
      </c>
      <c r="G535" s="23"/>
      <c r="H535" s="46">
        <f>I535-I535/100*J6</f>
        <v>3165.4676258992804</v>
      </c>
      <c r="I535" s="40">
        <f>F535/(1+G6/100)</f>
        <v>3165.4676258992804</v>
      </c>
      <c r="J535" s="33">
        <f>I535*G535</f>
        <v>0</v>
      </c>
    </row>
    <row r="536" spans="1:10" s="11" customFormat="1" ht="12.75">
      <c r="A536" s="26" t="s">
        <v>454</v>
      </c>
      <c r="B536" s="26" t="s">
        <v>455</v>
      </c>
      <c r="C536" s="26" t="s">
        <v>270</v>
      </c>
      <c r="D536" s="27"/>
      <c r="E536" s="49">
        <v>25</v>
      </c>
      <c r="F536" s="40">
        <v>4400</v>
      </c>
      <c r="G536" s="23"/>
      <c r="H536" s="46">
        <f>I536-I536/100*J6</f>
        <v>3165.4676258992804</v>
      </c>
      <c r="I536" s="40">
        <f>F536/(1+G6/100)</f>
        <v>3165.4676258992804</v>
      </c>
      <c r="J536" s="33">
        <f>I536*G536</f>
        <v>0</v>
      </c>
    </row>
    <row r="537" spans="1:10" s="11" customFormat="1" ht="12.75">
      <c r="A537" s="26" t="s">
        <v>454</v>
      </c>
      <c r="B537" s="26" t="s">
        <v>455</v>
      </c>
      <c r="C537" s="26" t="s">
        <v>244</v>
      </c>
      <c r="D537" s="27"/>
      <c r="E537" s="49">
        <v>25</v>
      </c>
      <c r="F537" s="40">
        <v>4400</v>
      </c>
      <c r="G537" s="23"/>
      <c r="H537" s="46">
        <f>I537-I537/100*J6</f>
        <v>3165.4676258992804</v>
      </c>
      <c r="I537" s="40">
        <f>F537/(1+G6/100)</f>
        <v>3165.4676258992804</v>
      </c>
      <c r="J537" s="33">
        <f>I537*G537</f>
        <v>0</v>
      </c>
    </row>
    <row r="538" spans="1:10" s="11" customFormat="1" ht="12.75">
      <c r="A538" s="26" t="s">
        <v>454</v>
      </c>
      <c r="B538" s="26" t="s">
        <v>455</v>
      </c>
      <c r="C538" s="26" t="s">
        <v>269</v>
      </c>
      <c r="D538" s="27"/>
      <c r="E538" s="49">
        <v>23</v>
      </c>
      <c r="F538" s="40">
        <v>4400</v>
      </c>
      <c r="G538" s="23"/>
      <c r="H538" s="46">
        <f>I538-I538/100*J6</f>
        <v>3165.4676258992804</v>
      </c>
      <c r="I538" s="40">
        <f>F538/(1+G6/100)</f>
        <v>3165.4676258992804</v>
      </c>
      <c r="J538" s="33">
        <f>I538*G538</f>
        <v>0</v>
      </c>
    </row>
    <row r="539" spans="1:10" s="11" customFormat="1" ht="12.75">
      <c r="A539" s="58" t="s">
        <v>456</v>
      </c>
      <c r="B539" s="59"/>
      <c r="C539" s="60"/>
      <c r="D539" s="27"/>
      <c r="E539" s="49"/>
      <c r="F539" s="40">
        <v>0</v>
      </c>
      <c r="G539" s="23"/>
      <c r="H539" s="46">
        <f>I539-I539/100*J6</f>
        <v>0</v>
      </c>
      <c r="I539" s="40">
        <f>F539/(1+G6/100)</f>
        <v>0</v>
      </c>
      <c r="J539" s="33">
        <f>I539*G539</f>
        <v>0</v>
      </c>
    </row>
    <row r="540" spans="1:10" s="11" customFormat="1" ht="12.75">
      <c r="A540" s="26" t="s">
        <v>457</v>
      </c>
      <c r="B540" s="26" t="s">
        <v>458</v>
      </c>
      <c r="C540" s="26" t="s">
        <v>245</v>
      </c>
      <c r="D540" s="27"/>
      <c r="E540" s="49">
        <v>0</v>
      </c>
      <c r="F540" s="40">
        <v>3800</v>
      </c>
      <c r="G540" s="23"/>
      <c r="H540" s="46">
        <f>I540-I540/100*J6</f>
        <v>2733.8129496402876</v>
      </c>
      <c r="I540" s="40">
        <f>F540/(1+G6/100)</f>
        <v>2733.8129496402876</v>
      </c>
      <c r="J540" s="33">
        <f>I540*G540</f>
        <v>0</v>
      </c>
    </row>
    <row r="541" spans="1:10" s="11" customFormat="1" ht="12.75">
      <c r="A541" s="26" t="s">
        <v>457</v>
      </c>
      <c r="B541" s="26" t="s">
        <v>458</v>
      </c>
      <c r="C541" s="26" t="s">
        <v>266</v>
      </c>
      <c r="D541" s="27"/>
      <c r="E541" s="49">
        <v>6</v>
      </c>
      <c r="F541" s="40">
        <v>3800</v>
      </c>
      <c r="G541" s="23"/>
      <c r="H541" s="46">
        <f>I541-I541/100*J6</f>
        <v>2733.8129496402876</v>
      </c>
      <c r="I541" s="40">
        <f>F541/(1+G6/100)</f>
        <v>2733.8129496402876</v>
      </c>
      <c r="J541" s="33">
        <f>I541*G541</f>
        <v>0</v>
      </c>
    </row>
    <row r="542" spans="1:10" s="11" customFormat="1" ht="12.75">
      <c r="A542" s="58" t="s">
        <v>459</v>
      </c>
      <c r="B542" s="59"/>
      <c r="C542" s="60"/>
      <c r="D542" s="27"/>
      <c r="E542" s="49"/>
      <c r="F542" s="40">
        <v>0</v>
      </c>
      <c r="G542" s="23"/>
      <c r="H542" s="46">
        <f>I542-I542/100*J6</f>
        <v>0</v>
      </c>
      <c r="I542" s="40">
        <f>F542/(1+G6/100)</f>
        <v>0</v>
      </c>
      <c r="J542" s="33">
        <f>I542*G542</f>
        <v>0</v>
      </c>
    </row>
    <row r="543" spans="1:10" s="11" customFormat="1" ht="12.75">
      <c r="A543" s="26" t="s">
        <v>460</v>
      </c>
      <c r="B543" s="26" t="s">
        <v>461</v>
      </c>
      <c r="C543" s="26" t="s">
        <v>266</v>
      </c>
      <c r="D543" s="27"/>
      <c r="E543" s="49">
        <v>8</v>
      </c>
      <c r="F543" s="40">
        <v>2900</v>
      </c>
      <c r="G543" s="23"/>
      <c r="H543" s="46">
        <f>I543-I543/100*J6</f>
        <v>2086.3309352517986</v>
      </c>
      <c r="I543" s="40">
        <f>F543/(1+G6/100)</f>
        <v>2086.3309352517986</v>
      </c>
      <c r="J543" s="33">
        <f>I543*G543</f>
        <v>0</v>
      </c>
    </row>
    <row r="544" spans="1:10" s="11" customFormat="1" ht="12.75">
      <c r="A544" s="26" t="s">
        <v>460</v>
      </c>
      <c r="B544" s="26" t="s">
        <v>461</v>
      </c>
      <c r="C544" s="26" t="s">
        <v>462</v>
      </c>
      <c r="D544" s="27"/>
      <c r="E544" s="49">
        <v>2</v>
      </c>
      <c r="F544" s="40">
        <v>2900</v>
      </c>
      <c r="G544" s="23"/>
      <c r="H544" s="46">
        <f>I544-I544/100*J6</f>
        <v>2086.3309352517986</v>
      </c>
      <c r="I544" s="40">
        <f>F544/(1+G6/100)</f>
        <v>2086.3309352517986</v>
      </c>
      <c r="J544" s="33">
        <f>I544*G544</f>
        <v>0</v>
      </c>
    </row>
    <row r="545" spans="1:10" s="11" customFormat="1" ht="12.75">
      <c r="A545" s="26" t="s">
        <v>460</v>
      </c>
      <c r="B545" s="26" t="s">
        <v>461</v>
      </c>
      <c r="C545" s="26" t="s">
        <v>267</v>
      </c>
      <c r="D545" s="27"/>
      <c r="E545" s="49">
        <v>9</v>
      </c>
      <c r="F545" s="40">
        <v>2900</v>
      </c>
      <c r="G545" s="23"/>
      <c r="H545" s="46">
        <f>I545-I545/100*J6</f>
        <v>2086.3309352517986</v>
      </c>
      <c r="I545" s="40">
        <f>F545/(1+G6/100)</f>
        <v>2086.3309352517986</v>
      </c>
      <c r="J545" s="33">
        <f>I545*G545</f>
        <v>0</v>
      </c>
    </row>
    <row r="546" spans="1:10" s="11" customFormat="1" ht="12.75">
      <c r="A546" s="26" t="s">
        <v>460</v>
      </c>
      <c r="B546" s="26" t="s">
        <v>461</v>
      </c>
      <c r="C546" s="26" t="s">
        <v>246</v>
      </c>
      <c r="D546" s="27"/>
      <c r="E546" s="49">
        <v>2</v>
      </c>
      <c r="F546" s="40">
        <v>2900</v>
      </c>
      <c r="G546" s="23"/>
      <c r="H546" s="46">
        <f>I546-I546/100*J6</f>
        <v>2086.3309352517986</v>
      </c>
      <c r="I546" s="40">
        <f>F546/(1+G6/100)</f>
        <v>2086.3309352517986</v>
      </c>
      <c r="J546" s="33">
        <f>I546*G546</f>
        <v>0</v>
      </c>
    </row>
    <row r="547" spans="1:10" s="11" customFormat="1" ht="12.75">
      <c r="A547" s="26" t="s">
        <v>460</v>
      </c>
      <c r="B547" s="26" t="s">
        <v>461</v>
      </c>
      <c r="C547" s="26" t="s">
        <v>271</v>
      </c>
      <c r="D547" s="27"/>
      <c r="E547" s="49">
        <v>48</v>
      </c>
      <c r="F547" s="40">
        <v>2900</v>
      </c>
      <c r="G547" s="23"/>
      <c r="H547" s="46">
        <f>I547-I547/100*J6</f>
        <v>2086.3309352517986</v>
      </c>
      <c r="I547" s="40">
        <f>F547/(1+G6/100)</f>
        <v>2086.3309352517986</v>
      </c>
      <c r="J547" s="33">
        <f>I547*G547</f>
        <v>0</v>
      </c>
    </row>
    <row r="548" spans="1:10" s="11" customFormat="1" ht="12.75">
      <c r="A548" s="26" t="s">
        <v>463</v>
      </c>
      <c r="B548" s="26" t="s">
        <v>464</v>
      </c>
      <c r="C548" s="26" t="s">
        <v>281</v>
      </c>
      <c r="D548" s="27"/>
      <c r="E548" s="49">
        <v>2</v>
      </c>
      <c r="F548" s="40">
        <v>2900</v>
      </c>
      <c r="G548" s="23"/>
      <c r="H548" s="46">
        <f>I548-I548/100*J6</f>
        <v>2086.3309352517986</v>
      </c>
      <c r="I548" s="40">
        <f>F548/(1+G6/100)</f>
        <v>2086.3309352517986</v>
      </c>
      <c r="J548" s="33">
        <f>I548*G548</f>
        <v>0</v>
      </c>
    </row>
    <row r="549" spans="1:10" s="11" customFormat="1" ht="12.75">
      <c r="A549" s="26" t="s">
        <v>465</v>
      </c>
      <c r="B549" s="26" t="s">
        <v>466</v>
      </c>
      <c r="C549" s="26" t="s">
        <v>253</v>
      </c>
      <c r="D549" s="27"/>
      <c r="E549" s="49">
        <v>7</v>
      </c>
      <c r="F549" s="40">
        <v>2200</v>
      </c>
      <c r="G549" s="23"/>
      <c r="H549" s="46">
        <f>I549-I549/100*J6</f>
        <v>1582.7338129496402</v>
      </c>
      <c r="I549" s="40">
        <f>F549/(1+G6/100)</f>
        <v>1582.7338129496402</v>
      </c>
      <c r="J549" s="33">
        <f>I549*G549</f>
        <v>0</v>
      </c>
    </row>
    <row r="550" spans="1:10" s="11" customFormat="1" ht="12.75">
      <c r="A550" s="26" t="s">
        <v>465</v>
      </c>
      <c r="B550" s="26" t="s">
        <v>466</v>
      </c>
      <c r="C550" s="26" t="s">
        <v>467</v>
      </c>
      <c r="D550" s="27"/>
      <c r="E550" s="49">
        <v>1</v>
      </c>
      <c r="F550" s="40">
        <v>2200</v>
      </c>
      <c r="G550" s="23"/>
      <c r="H550" s="46">
        <f>I550-I550/100*J6</f>
        <v>1582.7338129496402</v>
      </c>
      <c r="I550" s="40">
        <f>F550/(1+G6/100)</f>
        <v>1582.7338129496402</v>
      </c>
      <c r="J550" s="33">
        <f>I550*G550</f>
        <v>0</v>
      </c>
    </row>
    <row r="551" spans="1:10" s="11" customFormat="1" ht="12.75">
      <c r="A551" s="26" t="s">
        <v>465</v>
      </c>
      <c r="B551" s="26" t="s">
        <v>466</v>
      </c>
      <c r="C551" s="26" t="s">
        <v>280</v>
      </c>
      <c r="D551" s="27"/>
      <c r="E551" s="49">
        <v>1</v>
      </c>
      <c r="F551" s="40">
        <v>2200</v>
      </c>
      <c r="G551" s="23"/>
      <c r="H551" s="46">
        <f>I551-I551/100*J6</f>
        <v>1582.7338129496402</v>
      </c>
      <c r="I551" s="40">
        <f>F551/(1+G6/100)</f>
        <v>1582.7338129496402</v>
      </c>
      <c r="J551" s="33">
        <f>I551*G551</f>
        <v>0</v>
      </c>
    </row>
    <row r="552" spans="1:10" s="11" customFormat="1" ht="12.75">
      <c r="A552" s="26" t="s">
        <v>465</v>
      </c>
      <c r="B552" s="26" t="s">
        <v>466</v>
      </c>
      <c r="C552" s="26" t="s">
        <v>281</v>
      </c>
      <c r="D552" s="27"/>
      <c r="E552" s="49">
        <v>1</v>
      </c>
      <c r="F552" s="40">
        <v>2200</v>
      </c>
      <c r="G552" s="23"/>
      <c r="H552" s="46">
        <f>I552-I552/100*J6</f>
        <v>1582.7338129496402</v>
      </c>
      <c r="I552" s="40">
        <f>F552/(1+G6/100)</f>
        <v>1582.7338129496402</v>
      </c>
      <c r="J552" s="33">
        <f>I552*G552</f>
        <v>0</v>
      </c>
    </row>
    <row r="553" spans="1:10" s="11" customFormat="1" ht="12.75">
      <c r="A553" s="26" t="s">
        <v>465</v>
      </c>
      <c r="B553" s="26" t="s">
        <v>466</v>
      </c>
      <c r="C553" s="26" t="s">
        <v>258</v>
      </c>
      <c r="D553" s="27"/>
      <c r="E553" s="49">
        <v>5</v>
      </c>
      <c r="F553" s="40">
        <v>2200</v>
      </c>
      <c r="G553" s="23"/>
      <c r="H553" s="46">
        <f>I553-I553/100*J6</f>
        <v>1582.7338129496402</v>
      </c>
      <c r="I553" s="40">
        <f>F553/(1+G6/100)</f>
        <v>1582.7338129496402</v>
      </c>
      <c r="J553" s="33">
        <f>I553*G553</f>
        <v>0</v>
      </c>
    </row>
    <row r="554" spans="1:10" s="11" customFormat="1" ht="12.75">
      <c r="A554" s="26" t="s">
        <v>465</v>
      </c>
      <c r="B554" s="26" t="s">
        <v>466</v>
      </c>
      <c r="C554" s="26" t="s">
        <v>260</v>
      </c>
      <c r="D554" s="27"/>
      <c r="E554" s="49">
        <v>1</v>
      </c>
      <c r="F554" s="40">
        <v>2200</v>
      </c>
      <c r="G554" s="23"/>
      <c r="H554" s="46">
        <f>I554-I554/100*J6</f>
        <v>1582.7338129496402</v>
      </c>
      <c r="I554" s="40">
        <f>F554/(1+G6/100)</f>
        <v>1582.7338129496402</v>
      </c>
      <c r="J554" s="33">
        <f>I554*G554</f>
        <v>0</v>
      </c>
    </row>
    <row r="555" spans="1:10" s="11" customFormat="1" ht="12.75">
      <c r="A555" s="26" t="s">
        <v>465</v>
      </c>
      <c r="B555" s="26" t="s">
        <v>466</v>
      </c>
      <c r="C555" s="26" t="s">
        <v>247</v>
      </c>
      <c r="D555" s="27"/>
      <c r="E555" s="49">
        <v>12</v>
      </c>
      <c r="F555" s="40">
        <v>2200</v>
      </c>
      <c r="G555" s="23"/>
      <c r="H555" s="46">
        <f>I555-I555/100*J6</f>
        <v>1582.7338129496402</v>
      </c>
      <c r="I555" s="40">
        <f>F555/(1+G6/100)</f>
        <v>1582.7338129496402</v>
      </c>
      <c r="J555" s="33">
        <f>I555*G555</f>
        <v>0</v>
      </c>
    </row>
    <row r="556" spans="1:10" s="11" customFormat="1" ht="12.75">
      <c r="A556" s="26" t="s">
        <v>465</v>
      </c>
      <c r="B556" s="26" t="s">
        <v>466</v>
      </c>
      <c r="C556" s="26" t="s">
        <v>298</v>
      </c>
      <c r="D556" s="27"/>
      <c r="E556" s="49">
        <v>1</v>
      </c>
      <c r="F556" s="40">
        <v>2200</v>
      </c>
      <c r="G556" s="23"/>
      <c r="H556" s="46">
        <f>I556-I556/100*J6</f>
        <v>1582.7338129496402</v>
      </c>
      <c r="I556" s="40">
        <f>F556/(1+G6/100)</f>
        <v>1582.7338129496402</v>
      </c>
      <c r="J556" s="33">
        <f>I556*G556</f>
        <v>0</v>
      </c>
    </row>
    <row r="557" spans="1:10" s="11" customFormat="1" ht="12.75">
      <c r="A557" s="26" t="s">
        <v>465</v>
      </c>
      <c r="B557" s="26" t="s">
        <v>466</v>
      </c>
      <c r="C557" s="26" t="s">
        <v>468</v>
      </c>
      <c r="D557" s="27"/>
      <c r="E557" s="49">
        <v>1</v>
      </c>
      <c r="F557" s="40">
        <v>2200</v>
      </c>
      <c r="G557" s="23"/>
      <c r="H557" s="46">
        <f>I557-I557/100*J6</f>
        <v>1582.7338129496402</v>
      </c>
      <c r="I557" s="40">
        <f>F557/(1+G6/100)</f>
        <v>1582.7338129496402</v>
      </c>
      <c r="J557" s="33">
        <f>I557*G557</f>
        <v>0</v>
      </c>
    </row>
    <row r="558" spans="1:10" s="11" customFormat="1" ht="12.75">
      <c r="A558" s="26" t="s">
        <v>465</v>
      </c>
      <c r="B558" s="26" t="s">
        <v>466</v>
      </c>
      <c r="C558" s="26" t="s">
        <v>286</v>
      </c>
      <c r="D558" s="27"/>
      <c r="E558" s="49">
        <v>7</v>
      </c>
      <c r="F558" s="40">
        <v>2200</v>
      </c>
      <c r="G558" s="23"/>
      <c r="H558" s="46">
        <f>I558-I558/100*J6</f>
        <v>1582.7338129496402</v>
      </c>
      <c r="I558" s="40">
        <f>F558/(1+G6/100)</f>
        <v>1582.7338129496402</v>
      </c>
      <c r="J558" s="33">
        <f>I558*G558</f>
        <v>0</v>
      </c>
    </row>
    <row r="559" spans="1:10" s="11" customFormat="1" ht="12.75">
      <c r="A559" s="26" t="s">
        <v>465</v>
      </c>
      <c r="B559" s="26" t="s">
        <v>466</v>
      </c>
      <c r="C559" s="26" t="s">
        <v>252</v>
      </c>
      <c r="D559" s="27"/>
      <c r="E559" s="49">
        <v>11</v>
      </c>
      <c r="F559" s="40">
        <v>2200</v>
      </c>
      <c r="G559" s="23"/>
      <c r="H559" s="46">
        <f>I559-I559/100*J6</f>
        <v>1582.7338129496402</v>
      </c>
      <c r="I559" s="40">
        <f>F559/(1+G6/100)</f>
        <v>1582.7338129496402</v>
      </c>
      <c r="J559" s="33">
        <f>I559*G559</f>
        <v>0</v>
      </c>
    </row>
    <row r="560" spans="1:10" s="11" customFormat="1" ht="12.75">
      <c r="A560" s="26" t="s">
        <v>469</v>
      </c>
      <c r="B560" s="26" t="s">
        <v>470</v>
      </c>
      <c r="C560" s="26" t="s">
        <v>468</v>
      </c>
      <c r="D560" s="27"/>
      <c r="E560" s="49">
        <v>3</v>
      </c>
      <c r="F560" s="40">
        <v>3200</v>
      </c>
      <c r="G560" s="23"/>
      <c r="H560" s="46">
        <f>I560-I560/100*J6</f>
        <v>2302.1582733812947</v>
      </c>
      <c r="I560" s="40">
        <f>F560/(1+G6/100)</f>
        <v>2302.1582733812947</v>
      </c>
      <c r="J560" s="33">
        <f>I560*G560</f>
        <v>0</v>
      </c>
    </row>
    <row r="561" spans="1:10" s="11" customFormat="1" ht="12.75">
      <c r="A561" s="26" t="s">
        <v>469</v>
      </c>
      <c r="B561" s="26" t="s">
        <v>470</v>
      </c>
      <c r="C561" s="26" t="s">
        <v>298</v>
      </c>
      <c r="D561" s="27"/>
      <c r="E561" s="49">
        <v>1</v>
      </c>
      <c r="F561" s="40">
        <v>3200</v>
      </c>
      <c r="G561" s="23"/>
      <c r="H561" s="46">
        <f>I561-I561/100*J6</f>
        <v>2302.1582733812947</v>
      </c>
      <c r="I561" s="40">
        <f>F561/(1+G6/100)</f>
        <v>2302.1582733812947</v>
      </c>
      <c r="J561" s="33">
        <f>I561*G561</f>
        <v>0</v>
      </c>
    </row>
    <row r="562" spans="1:10" s="11" customFormat="1" ht="12.75">
      <c r="A562" s="26" t="s">
        <v>469</v>
      </c>
      <c r="B562" s="26" t="s">
        <v>471</v>
      </c>
      <c r="C562" s="26" t="s">
        <v>268</v>
      </c>
      <c r="D562" s="27"/>
      <c r="E562" s="49">
        <v>10</v>
      </c>
      <c r="F562" s="40">
        <v>3200</v>
      </c>
      <c r="G562" s="23"/>
      <c r="H562" s="46">
        <f>I562-I562/100*J6</f>
        <v>2302.1582733812947</v>
      </c>
      <c r="I562" s="40">
        <f>F562/(1+G6/100)</f>
        <v>2302.1582733812947</v>
      </c>
      <c r="J562" s="33">
        <f>I562*G562</f>
        <v>0</v>
      </c>
    </row>
    <row r="563" spans="1:10" s="11" customFormat="1" ht="12.75">
      <c r="A563" s="26" t="s">
        <v>469</v>
      </c>
      <c r="B563" s="26" t="s">
        <v>471</v>
      </c>
      <c r="C563" s="26" t="s">
        <v>253</v>
      </c>
      <c r="D563" s="27"/>
      <c r="E563" s="49">
        <v>1</v>
      </c>
      <c r="F563" s="40">
        <v>3200</v>
      </c>
      <c r="G563" s="23"/>
      <c r="H563" s="46">
        <f>I563-I563/100*J6</f>
        <v>2302.1582733812947</v>
      </c>
      <c r="I563" s="40">
        <f>F563/(1+G6/100)</f>
        <v>2302.1582733812947</v>
      </c>
      <c r="J563" s="33">
        <f>I563*G563</f>
        <v>0</v>
      </c>
    </row>
    <row r="564" spans="1:10" s="11" customFormat="1" ht="12.75">
      <c r="A564" s="26" t="s">
        <v>469</v>
      </c>
      <c r="B564" s="26" t="s">
        <v>471</v>
      </c>
      <c r="C564" s="26" t="s">
        <v>266</v>
      </c>
      <c r="D564" s="27"/>
      <c r="E564" s="49">
        <v>1</v>
      </c>
      <c r="F564" s="40">
        <v>3200</v>
      </c>
      <c r="G564" s="23"/>
      <c r="H564" s="46">
        <f>I564-I564/100*J6</f>
        <v>2302.1582733812947</v>
      </c>
      <c r="I564" s="40">
        <f>F564/(1+G6/100)</f>
        <v>2302.1582733812947</v>
      </c>
      <c r="J564" s="33">
        <f>I564*G564</f>
        <v>0</v>
      </c>
    </row>
    <row r="565" spans="1:10" s="11" customFormat="1" ht="12.75">
      <c r="A565" s="26" t="s">
        <v>469</v>
      </c>
      <c r="B565" s="26" t="s">
        <v>471</v>
      </c>
      <c r="C565" s="26" t="s">
        <v>252</v>
      </c>
      <c r="D565" s="27"/>
      <c r="E565" s="49">
        <v>5</v>
      </c>
      <c r="F565" s="40">
        <v>3200</v>
      </c>
      <c r="G565" s="23"/>
      <c r="H565" s="46">
        <f>I565-I565/100*J6</f>
        <v>2302.1582733812947</v>
      </c>
      <c r="I565" s="40">
        <f>F565/(1+G6/100)</f>
        <v>2302.1582733812947</v>
      </c>
      <c r="J565" s="33">
        <f>I565*G565</f>
        <v>0</v>
      </c>
    </row>
    <row r="566" spans="1:10" s="11" customFormat="1" ht="12.75">
      <c r="A566" s="26" t="s">
        <v>469</v>
      </c>
      <c r="B566" s="26" t="s">
        <v>471</v>
      </c>
      <c r="C566" s="26" t="s">
        <v>283</v>
      </c>
      <c r="D566" s="27"/>
      <c r="E566" s="49">
        <v>1</v>
      </c>
      <c r="F566" s="40">
        <v>3200</v>
      </c>
      <c r="G566" s="23"/>
      <c r="H566" s="46">
        <f>I566-I566/100*J6</f>
        <v>2302.1582733812947</v>
      </c>
      <c r="I566" s="40">
        <f>F566/(1+G6/100)</f>
        <v>2302.1582733812947</v>
      </c>
      <c r="J566" s="33">
        <f>I566*G566</f>
        <v>0</v>
      </c>
    </row>
    <row r="567" spans="1:10" s="11" customFormat="1" ht="12.75">
      <c r="A567" s="26" t="s">
        <v>469</v>
      </c>
      <c r="B567" s="26" t="s">
        <v>471</v>
      </c>
      <c r="C567" s="26" t="s">
        <v>265</v>
      </c>
      <c r="D567" s="27"/>
      <c r="E567" s="49">
        <v>4</v>
      </c>
      <c r="F567" s="40">
        <v>3200</v>
      </c>
      <c r="G567" s="23"/>
      <c r="H567" s="46">
        <f>I567-I567/100*J6</f>
        <v>2302.1582733812947</v>
      </c>
      <c r="I567" s="40">
        <f>F567/(1+G6/100)</f>
        <v>2302.1582733812947</v>
      </c>
      <c r="J567" s="33">
        <f>I567*G567</f>
        <v>0</v>
      </c>
    </row>
    <row r="568" spans="1:10" s="11" customFormat="1" ht="12.75">
      <c r="A568" s="26" t="s">
        <v>472</v>
      </c>
      <c r="B568" s="26" t="s">
        <v>473</v>
      </c>
      <c r="C568" s="26" t="s">
        <v>252</v>
      </c>
      <c r="D568" s="27"/>
      <c r="E568" s="49">
        <v>5</v>
      </c>
      <c r="F568" s="40">
        <v>3800</v>
      </c>
      <c r="G568" s="23"/>
      <c r="H568" s="46">
        <f>I568-I568/100*J6</f>
        <v>2733.8129496402876</v>
      </c>
      <c r="I568" s="40">
        <f>F568/(1+G6/100)</f>
        <v>2733.8129496402876</v>
      </c>
      <c r="J568" s="33">
        <f>I568*G568</f>
        <v>0</v>
      </c>
    </row>
    <row r="569" spans="1:10" s="11" customFormat="1" ht="12.75">
      <c r="A569" s="26" t="s">
        <v>472</v>
      </c>
      <c r="B569" s="26" t="s">
        <v>473</v>
      </c>
      <c r="C569" s="26" t="s">
        <v>266</v>
      </c>
      <c r="D569" s="27"/>
      <c r="E569" s="49">
        <v>2</v>
      </c>
      <c r="F569" s="40">
        <v>3800</v>
      </c>
      <c r="G569" s="23"/>
      <c r="H569" s="46">
        <f>I569-I569/100*J6</f>
        <v>2733.8129496402876</v>
      </c>
      <c r="I569" s="40">
        <f>F569/(1+G6/100)</f>
        <v>2733.8129496402876</v>
      </c>
      <c r="J569" s="33">
        <f>I569*G569</f>
        <v>0</v>
      </c>
    </row>
    <row r="570" spans="1:10" s="11" customFormat="1" ht="12.75">
      <c r="A570" s="26" t="s">
        <v>472</v>
      </c>
      <c r="B570" s="26" t="s">
        <v>473</v>
      </c>
      <c r="C570" s="26" t="s">
        <v>249</v>
      </c>
      <c r="D570" s="27"/>
      <c r="E570" s="49">
        <v>1</v>
      </c>
      <c r="F570" s="40">
        <v>3800</v>
      </c>
      <c r="G570" s="23"/>
      <c r="H570" s="46">
        <f>I570-I570/100*J6</f>
        <v>2733.8129496402876</v>
      </c>
      <c r="I570" s="40">
        <f>F570/(1+G6/100)</f>
        <v>2733.8129496402876</v>
      </c>
      <c r="J570" s="33">
        <f>I570*G570</f>
        <v>0</v>
      </c>
    </row>
    <row r="571" spans="1:10" s="11" customFormat="1" ht="12.75">
      <c r="A571" s="26" t="s">
        <v>474</v>
      </c>
      <c r="B571" s="26" t="s">
        <v>475</v>
      </c>
      <c r="C571" s="26" t="s">
        <v>249</v>
      </c>
      <c r="D571" s="27"/>
      <c r="E571" s="49">
        <v>5</v>
      </c>
      <c r="F571" s="40">
        <v>4500</v>
      </c>
      <c r="G571" s="23"/>
      <c r="H571" s="46">
        <f>I571-I571/100*J6</f>
        <v>3237.410071942446</v>
      </c>
      <c r="I571" s="40">
        <f>F571/(1+G6/100)</f>
        <v>3237.410071942446</v>
      </c>
      <c r="J571" s="33">
        <f>I571*G571</f>
        <v>0</v>
      </c>
    </row>
    <row r="572" spans="1:10" s="11" customFormat="1" ht="12.75">
      <c r="A572" s="26" t="s">
        <v>474</v>
      </c>
      <c r="B572" s="26" t="s">
        <v>475</v>
      </c>
      <c r="C572" s="26" t="s">
        <v>256</v>
      </c>
      <c r="D572" s="27"/>
      <c r="E572" s="49">
        <v>18</v>
      </c>
      <c r="F572" s="40">
        <v>4500</v>
      </c>
      <c r="G572" s="23"/>
      <c r="H572" s="46">
        <f>I572-I572/100*J6</f>
        <v>3237.410071942446</v>
      </c>
      <c r="I572" s="40">
        <f>F572/(1+G6/100)</f>
        <v>3237.410071942446</v>
      </c>
      <c r="J572" s="33">
        <f>I572*G572</f>
        <v>0</v>
      </c>
    </row>
    <row r="573" spans="1:10" s="11" customFormat="1" ht="12.75">
      <c r="A573" s="26" t="s">
        <v>474</v>
      </c>
      <c r="B573" s="26" t="s">
        <v>475</v>
      </c>
      <c r="C573" s="26" t="s">
        <v>266</v>
      </c>
      <c r="D573" s="27"/>
      <c r="E573" s="49">
        <v>1</v>
      </c>
      <c r="F573" s="40">
        <v>4500</v>
      </c>
      <c r="G573" s="23"/>
      <c r="H573" s="46">
        <f>I573-I573/100*J6</f>
        <v>3237.410071942446</v>
      </c>
      <c r="I573" s="40">
        <f>F573/(1+G6/100)</f>
        <v>3237.410071942446</v>
      </c>
      <c r="J573" s="33">
        <f>I573*G573</f>
        <v>0</v>
      </c>
    </row>
    <row r="574" spans="1:10" s="11" customFormat="1" ht="12.75">
      <c r="A574" s="26" t="s">
        <v>474</v>
      </c>
      <c r="B574" s="26" t="s">
        <v>475</v>
      </c>
      <c r="C574" s="26" t="s">
        <v>272</v>
      </c>
      <c r="D574" s="27"/>
      <c r="E574" s="49">
        <v>2</v>
      </c>
      <c r="F574" s="40">
        <v>4500</v>
      </c>
      <c r="G574" s="23"/>
      <c r="H574" s="46">
        <f>I574-I574/100*J6</f>
        <v>3237.410071942446</v>
      </c>
      <c r="I574" s="40">
        <f>F574/(1+G6/100)</f>
        <v>3237.410071942446</v>
      </c>
      <c r="J574" s="33">
        <f>I574*G574</f>
        <v>0</v>
      </c>
    </row>
    <row r="575" spans="1:10" s="11" customFormat="1" ht="12.75">
      <c r="A575" s="26" t="s">
        <v>476</v>
      </c>
      <c r="B575" s="26" t="s">
        <v>477</v>
      </c>
      <c r="C575" s="26" t="s">
        <v>267</v>
      </c>
      <c r="D575" s="27"/>
      <c r="E575" s="49">
        <v>2</v>
      </c>
      <c r="F575" s="40">
        <v>2600</v>
      </c>
      <c r="G575" s="23"/>
      <c r="H575" s="46">
        <f>I575-I575/100*J6</f>
        <v>1870.503597122302</v>
      </c>
      <c r="I575" s="40">
        <f>F575/(1+G6/100)</f>
        <v>1870.503597122302</v>
      </c>
      <c r="J575" s="33">
        <f>I575*G575</f>
        <v>0</v>
      </c>
    </row>
    <row r="576" spans="1:10" s="11" customFormat="1" ht="12.75">
      <c r="A576" s="26" t="s">
        <v>476</v>
      </c>
      <c r="B576" s="26" t="s">
        <v>477</v>
      </c>
      <c r="C576" s="26" t="s">
        <v>246</v>
      </c>
      <c r="D576" s="27"/>
      <c r="E576" s="49">
        <v>1</v>
      </c>
      <c r="F576" s="40">
        <v>2600</v>
      </c>
      <c r="G576" s="23"/>
      <c r="H576" s="46">
        <f>I576-I576/100*J6</f>
        <v>1870.503597122302</v>
      </c>
      <c r="I576" s="40">
        <f>F576/(1+G6/100)</f>
        <v>1870.503597122302</v>
      </c>
      <c r="J576" s="33">
        <f>I576*G576</f>
        <v>0</v>
      </c>
    </row>
    <row r="577" spans="1:10" s="11" customFormat="1" ht="12.75">
      <c r="A577" s="26" t="s">
        <v>478</v>
      </c>
      <c r="B577" s="26" t="s">
        <v>479</v>
      </c>
      <c r="C577" s="26" t="s">
        <v>267</v>
      </c>
      <c r="D577" s="27"/>
      <c r="E577" s="49">
        <v>2</v>
      </c>
      <c r="F577" s="40">
        <v>5500</v>
      </c>
      <c r="G577" s="23"/>
      <c r="H577" s="46">
        <f>I577-I577/100*J6</f>
        <v>3956.8345323741005</v>
      </c>
      <c r="I577" s="40">
        <f>F577/(1+G6/100)</f>
        <v>3956.8345323741005</v>
      </c>
      <c r="J577" s="33">
        <f>I577*G577</f>
        <v>0</v>
      </c>
    </row>
    <row r="578" spans="1:10" s="11" customFormat="1" ht="12.75">
      <c r="A578" s="26" t="s">
        <v>478</v>
      </c>
      <c r="B578" s="26" t="s">
        <v>479</v>
      </c>
      <c r="C578" s="26" t="s">
        <v>245</v>
      </c>
      <c r="D578" s="27"/>
      <c r="E578" s="49">
        <v>6</v>
      </c>
      <c r="F578" s="40">
        <v>5500</v>
      </c>
      <c r="G578" s="23"/>
      <c r="H578" s="46">
        <f>I578-I578/100*J6</f>
        <v>3956.8345323741005</v>
      </c>
      <c r="I578" s="40">
        <f>F578/(1+G6/100)</f>
        <v>3956.8345323741005</v>
      </c>
      <c r="J578" s="33">
        <f>I578*G578</f>
        <v>0</v>
      </c>
    </row>
    <row r="579" spans="1:10" s="11" customFormat="1" ht="12.75">
      <c r="A579" s="26" t="s">
        <v>478</v>
      </c>
      <c r="B579" s="26" t="s">
        <v>479</v>
      </c>
      <c r="C579" s="26" t="s">
        <v>266</v>
      </c>
      <c r="D579" s="27"/>
      <c r="E579" s="49">
        <v>8</v>
      </c>
      <c r="F579" s="40">
        <v>5500</v>
      </c>
      <c r="G579" s="23"/>
      <c r="H579" s="46">
        <f>I579-I579/100*J6</f>
        <v>3956.8345323741005</v>
      </c>
      <c r="I579" s="40">
        <f>F579/(1+G6/100)</f>
        <v>3956.8345323741005</v>
      </c>
      <c r="J579" s="33">
        <f>I579*G579</f>
        <v>0</v>
      </c>
    </row>
    <row r="580" spans="1:10" s="11" customFormat="1" ht="12.75">
      <c r="A580" s="26" t="s">
        <v>478</v>
      </c>
      <c r="B580" s="26" t="s">
        <v>479</v>
      </c>
      <c r="C580" s="26" t="s">
        <v>265</v>
      </c>
      <c r="D580" s="27"/>
      <c r="E580" s="49">
        <v>9</v>
      </c>
      <c r="F580" s="40">
        <v>5500</v>
      </c>
      <c r="G580" s="23"/>
      <c r="H580" s="46">
        <f>I580-I580/100*J6</f>
        <v>3956.8345323741005</v>
      </c>
      <c r="I580" s="40">
        <f>F580/(1+G6/100)</f>
        <v>3956.8345323741005</v>
      </c>
      <c r="J580" s="33">
        <f>I580*G580</f>
        <v>0</v>
      </c>
    </row>
    <row r="581" spans="1:10" s="11" customFormat="1" ht="12.75">
      <c r="A581" s="26" t="s">
        <v>478</v>
      </c>
      <c r="B581" s="26" t="s">
        <v>479</v>
      </c>
      <c r="C581" s="26" t="s">
        <v>252</v>
      </c>
      <c r="D581" s="27"/>
      <c r="E581" s="49">
        <v>5</v>
      </c>
      <c r="F581" s="40">
        <v>5500</v>
      </c>
      <c r="G581" s="23"/>
      <c r="H581" s="46">
        <f>I581-I581/100*J6</f>
        <v>3956.8345323741005</v>
      </c>
      <c r="I581" s="40">
        <f>F581/(1+G6/100)</f>
        <v>3956.8345323741005</v>
      </c>
      <c r="J581" s="33">
        <f>I581*G581</f>
        <v>0</v>
      </c>
    </row>
    <row r="582" spans="1:10" s="11" customFormat="1" ht="12.75">
      <c r="A582" s="26" t="s">
        <v>478</v>
      </c>
      <c r="B582" s="26" t="s">
        <v>479</v>
      </c>
      <c r="C582" s="26" t="s">
        <v>253</v>
      </c>
      <c r="D582" s="27"/>
      <c r="E582" s="49">
        <v>2</v>
      </c>
      <c r="F582" s="40">
        <v>5500</v>
      </c>
      <c r="G582" s="23"/>
      <c r="H582" s="46">
        <f>I582-I582/100*J6</f>
        <v>3956.8345323741005</v>
      </c>
      <c r="I582" s="40">
        <f>F582/(1+G6/100)</f>
        <v>3956.8345323741005</v>
      </c>
      <c r="J582" s="33">
        <f>I582*G582</f>
        <v>0</v>
      </c>
    </row>
    <row r="583" spans="1:10" s="11" customFormat="1" ht="12.75">
      <c r="A583" s="26" t="s">
        <v>478</v>
      </c>
      <c r="B583" s="26" t="s">
        <v>479</v>
      </c>
      <c r="C583" s="26" t="s">
        <v>248</v>
      </c>
      <c r="D583" s="27"/>
      <c r="E583" s="49">
        <v>2</v>
      </c>
      <c r="F583" s="40">
        <v>5500</v>
      </c>
      <c r="G583" s="23"/>
      <c r="H583" s="46">
        <f>I583-I583/100*J6</f>
        <v>3956.8345323741005</v>
      </c>
      <c r="I583" s="40">
        <f>F583/(1+G6/100)</f>
        <v>3956.8345323741005</v>
      </c>
      <c r="J583" s="33">
        <f>I583*G583</f>
        <v>0</v>
      </c>
    </row>
    <row r="584" spans="1:10" s="11" customFormat="1" ht="12.75">
      <c r="A584" s="26" t="s">
        <v>478</v>
      </c>
      <c r="B584" s="26" t="s">
        <v>479</v>
      </c>
      <c r="C584" s="26" t="s">
        <v>246</v>
      </c>
      <c r="D584" s="27"/>
      <c r="E584" s="49">
        <v>5</v>
      </c>
      <c r="F584" s="40">
        <v>5500</v>
      </c>
      <c r="G584" s="23"/>
      <c r="H584" s="46">
        <f>I584-I584/100*J6</f>
        <v>3956.8345323741005</v>
      </c>
      <c r="I584" s="40">
        <f>F584/(1+G6/100)</f>
        <v>3956.8345323741005</v>
      </c>
      <c r="J584" s="33">
        <f>I584*G584</f>
        <v>0</v>
      </c>
    </row>
    <row r="585" spans="1:10" s="11" customFormat="1" ht="12.75">
      <c r="A585" s="26" t="s">
        <v>478</v>
      </c>
      <c r="B585" s="26" t="s">
        <v>479</v>
      </c>
      <c r="C585" s="26" t="s">
        <v>271</v>
      </c>
      <c r="D585" s="27"/>
      <c r="E585" s="49">
        <v>4</v>
      </c>
      <c r="F585" s="40">
        <v>5500</v>
      </c>
      <c r="G585" s="23"/>
      <c r="H585" s="46">
        <f>I585-I585/100*J6</f>
        <v>3956.8345323741005</v>
      </c>
      <c r="I585" s="40">
        <f>F585/(1+G6/100)</f>
        <v>3956.8345323741005</v>
      </c>
      <c r="J585" s="33">
        <f>I585*G585</f>
        <v>0</v>
      </c>
    </row>
    <row r="586" spans="1:10" s="11" customFormat="1" ht="12.75">
      <c r="A586" s="26" t="s">
        <v>480</v>
      </c>
      <c r="B586" s="26" t="s">
        <v>481</v>
      </c>
      <c r="C586" s="26" t="s">
        <v>258</v>
      </c>
      <c r="D586" s="27"/>
      <c r="E586" s="49">
        <v>7</v>
      </c>
      <c r="F586" s="40">
        <v>3700</v>
      </c>
      <c r="G586" s="23"/>
      <c r="H586" s="46">
        <f>I586-I586/100*J6</f>
        <v>2661.870503597122</v>
      </c>
      <c r="I586" s="40">
        <f>F586/(1+G6/100)</f>
        <v>2661.870503597122</v>
      </c>
      <c r="J586" s="33">
        <f>I586*G586</f>
        <v>0</v>
      </c>
    </row>
    <row r="587" spans="1:10" s="11" customFormat="1" ht="12.75">
      <c r="A587" s="26" t="s">
        <v>480</v>
      </c>
      <c r="B587" s="26" t="s">
        <v>481</v>
      </c>
      <c r="C587" s="26" t="s">
        <v>256</v>
      </c>
      <c r="D587" s="27"/>
      <c r="E587" s="49">
        <v>1</v>
      </c>
      <c r="F587" s="40">
        <v>3700</v>
      </c>
      <c r="G587" s="23"/>
      <c r="H587" s="46">
        <f>I587-I587/100*J6</f>
        <v>2661.870503597122</v>
      </c>
      <c r="I587" s="40">
        <f>F587/(1+G6/100)</f>
        <v>2661.870503597122</v>
      </c>
      <c r="J587" s="33">
        <f>I587*G587</f>
        <v>0</v>
      </c>
    </row>
    <row r="588" spans="1:10" s="11" customFormat="1" ht="12.75">
      <c r="A588" s="26" t="s">
        <v>480</v>
      </c>
      <c r="B588" s="26" t="s">
        <v>481</v>
      </c>
      <c r="C588" s="26" t="s">
        <v>321</v>
      </c>
      <c r="D588" s="27"/>
      <c r="E588" s="49">
        <v>1</v>
      </c>
      <c r="F588" s="40">
        <v>3700</v>
      </c>
      <c r="G588" s="23"/>
      <c r="H588" s="46">
        <f>I588-I588/100*J6</f>
        <v>2661.870503597122</v>
      </c>
      <c r="I588" s="40">
        <f>F588/(1+G6/100)</f>
        <v>2661.870503597122</v>
      </c>
      <c r="J588" s="33">
        <f>I588*G588</f>
        <v>0</v>
      </c>
    </row>
    <row r="589" spans="1:10" s="11" customFormat="1" ht="12.75">
      <c r="A589" s="26" t="s">
        <v>480</v>
      </c>
      <c r="B589" s="26" t="s">
        <v>481</v>
      </c>
      <c r="C589" s="26" t="s">
        <v>260</v>
      </c>
      <c r="D589" s="27"/>
      <c r="E589" s="49">
        <v>6</v>
      </c>
      <c r="F589" s="40">
        <v>3700</v>
      </c>
      <c r="G589" s="23"/>
      <c r="H589" s="46">
        <f>I589-I589/100*J6</f>
        <v>2661.870503597122</v>
      </c>
      <c r="I589" s="40">
        <f>F589/(1+G6/100)</f>
        <v>2661.870503597122</v>
      </c>
      <c r="J589" s="33">
        <f>I589*G589</f>
        <v>0</v>
      </c>
    </row>
    <row r="590" spans="1:10" s="11" customFormat="1" ht="12.75">
      <c r="A590" s="26" t="s">
        <v>480</v>
      </c>
      <c r="B590" s="26" t="s">
        <v>481</v>
      </c>
      <c r="C590" s="26" t="s">
        <v>252</v>
      </c>
      <c r="D590" s="27"/>
      <c r="E590" s="49">
        <v>1</v>
      </c>
      <c r="F590" s="40">
        <v>3700</v>
      </c>
      <c r="G590" s="23"/>
      <c r="H590" s="46">
        <f>I590-I590/100*J6</f>
        <v>2661.870503597122</v>
      </c>
      <c r="I590" s="40">
        <f>F590/(1+G6/100)</f>
        <v>2661.870503597122</v>
      </c>
      <c r="J590" s="33">
        <f>I590*G590</f>
        <v>0</v>
      </c>
    </row>
    <row r="591" spans="1:10" s="11" customFormat="1" ht="12.75">
      <c r="A591" s="26" t="s">
        <v>482</v>
      </c>
      <c r="B591" s="26" t="s">
        <v>483</v>
      </c>
      <c r="C591" s="26" t="s">
        <v>252</v>
      </c>
      <c r="D591" s="27"/>
      <c r="E591" s="49">
        <v>37</v>
      </c>
      <c r="F591" s="40">
        <v>15500</v>
      </c>
      <c r="G591" s="23"/>
      <c r="H591" s="46">
        <f>I591-I591/100*J6</f>
        <v>11151.079136690647</v>
      </c>
      <c r="I591" s="40">
        <f>F591/(1+G6/100)</f>
        <v>11151.079136690647</v>
      </c>
      <c r="J591" s="33">
        <f>I591*G591</f>
        <v>0</v>
      </c>
    </row>
    <row r="592" spans="1:10" s="11" customFormat="1" ht="12.75">
      <c r="A592" s="26" t="s">
        <v>482</v>
      </c>
      <c r="B592" s="26" t="s">
        <v>483</v>
      </c>
      <c r="C592" s="26" t="s">
        <v>244</v>
      </c>
      <c r="D592" s="27"/>
      <c r="E592" s="49">
        <v>39</v>
      </c>
      <c r="F592" s="40">
        <v>15500</v>
      </c>
      <c r="G592" s="23"/>
      <c r="H592" s="46">
        <f>I592-I592/100*J6</f>
        <v>11151.079136690647</v>
      </c>
      <c r="I592" s="40">
        <f>F592/(1+G6/100)</f>
        <v>11151.079136690647</v>
      </c>
      <c r="J592" s="33">
        <f>I592*G592</f>
        <v>0</v>
      </c>
    </row>
    <row r="593" spans="1:10" s="11" customFormat="1" ht="12.75">
      <c r="A593" s="26" t="s">
        <v>482</v>
      </c>
      <c r="B593" s="26" t="s">
        <v>483</v>
      </c>
      <c r="C593" s="26" t="s">
        <v>245</v>
      </c>
      <c r="D593" s="27"/>
      <c r="E593" s="49">
        <v>44</v>
      </c>
      <c r="F593" s="40">
        <v>15500</v>
      </c>
      <c r="G593" s="23"/>
      <c r="H593" s="46">
        <f>I593-I593/100*J6</f>
        <v>11151.079136690647</v>
      </c>
      <c r="I593" s="40">
        <f>F593/(1+G6/100)</f>
        <v>11151.079136690647</v>
      </c>
      <c r="J593" s="33">
        <f>I593*G593</f>
        <v>0</v>
      </c>
    </row>
    <row r="594" spans="1:10" s="11" customFormat="1" ht="12.75">
      <c r="A594" s="26" t="s">
        <v>482</v>
      </c>
      <c r="B594" s="26" t="s">
        <v>483</v>
      </c>
      <c r="C594" s="26" t="s">
        <v>260</v>
      </c>
      <c r="D594" s="27"/>
      <c r="E594" s="49">
        <v>11</v>
      </c>
      <c r="F594" s="40">
        <v>15500</v>
      </c>
      <c r="G594" s="23"/>
      <c r="H594" s="46">
        <f>I594-I594/100*J6</f>
        <v>11151.079136690647</v>
      </c>
      <c r="I594" s="40">
        <f>F594/(1+G6/100)</f>
        <v>11151.079136690647</v>
      </c>
      <c r="J594" s="33">
        <f>I594*G594</f>
        <v>0</v>
      </c>
    </row>
    <row r="595" spans="1:10" s="11" customFormat="1" ht="12.75">
      <c r="A595" s="26" t="s">
        <v>482</v>
      </c>
      <c r="B595" s="26" t="s">
        <v>483</v>
      </c>
      <c r="C595" s="26" t="s">
        <v>247</v>
      </c>
      <c r="D595" s="27"/>
      <c r="E595" s="49">
        <v>49</v>
      </c>
      <c r="F595" s="40">
        <v>15500</v>
      </c>
      <c r="G595" s="23"/>
      <c r="H595" s="46">
        <f>I595-I595/100*J6</f>
        <v>11151.079136690647</v>
      </c>
      <c r="I595" s="40">
        <f>F595/(1+G6/100)</f>
        <v>11151.079136690647</v>
      </c>
      <c r="J595" s="33">
        <f>I595*G595</f>
        <v>0</v>
      </c>
    </row>
    <row r="596" spans="1:10" s="11" customFormat="1" ht="12.75">
      <c r="A596" s="26" t="s">
        <v>482</v>
      </c>
      <c r="B596" s="26" t="s">
        <v>483</v>
      </c>
      <c r="C596" s="26" t="s">
        <v>249</v>
      </c>
      <c r="D596" s="27"/>
      <c r="E596" s="49">
        <v>47</v>
      </c>
      <c r="F596" s="40">
        <v>15500</v>
      </c>
      <c r="G596" s="23"/>
      <c r="H596" s="46">
        <f>I596-I596/100*J6</f>
        <v>11151.079136690647</v>
      </c>
      <c r="I596" s="40">
        <f>F596/(1+G6/100)</f>
        <v>11151.079136690647</v>
      </c>
      <c r="J596" s="33">
        <f>I596*G596</f>
        <v>0</v>
      </c>
    </row>
    <row r="597" spans="1:10" s="11" customFormat="1" ht="12.75">
      <c r="A597" s="26" t="s">
        <v>482</v>
      </c>
      <c r="B597" s="26" t="s">
        <v>483</v>
      </c>
      <c r="C597" s="26" t="s">
        <v>258</v>
      </c>
      <c r="D597" s="27"/>
      <c r="E597" s="49">
        <v>24</v>
      </c>
      <c r="F597" s="40">
        <v>15500</v>
      </c>
      <c r="G597" s="23"/>
      <c r="H597" s="46">
        <f>I597-I597/100*J6</f>
        <v>11151.079136690647</v>
      </c>
      <c r="I597" s="40">
        <f>F597/(1+G6/100)</f>
        <v>11151.079136690647</v>
      </c>
      <c r="J597" s="33">
        <f>I597*G597</f>
        <v>0</v>
      </c>
    </row>
    <row r="598" spans="1:10" s="11" customFormat="1" ht="12.75">
      <c r="A598" s="26" t="s">
        <v>482</v>
      </c>
      <c r="B598" s="26" t="s">
        <v>483</v>
      </c>
      <c r="C598" s="26" t="s">
        <v>256</v>
      </c>
      <c r="D598" s="27"/>
      <c r="E598" s="49">
        <v>34</v>
      </c>
      <c r="F598" s="40">
        <v>15500</v>
      </c>
      <c r="G598" s="23"/>
      <c r="H598" s="46">
        <f>I598-I598/100*J6</f>
        <v>11151.079136690647</v>
      </c>
      <c r="I598" s="40">
        <f>F598/(1+G6/100)</f>
        <v>11151.079136690647</v>
      </c>
      <c r="J598" s="33">
        <f>I598*G598</f>
        <v>0</v>
      </c>
    </row>
    <row r="599" spans="1:10" s="11" customFormat="1" ht="12.75">
      <c r="A599" s="26" t="s">
        <v>484</v>
      </c>
      <c r="B599" s="26" t="s">
        <v>485</v>
      </c>
      <c r="C599" s="26" t="s">
        <v>250</v>
      </c>
      <c r="D599" s="27"/>
      <c r="E599" s="49">
        <v>7</v>
      </c>
      <c r="F599" s="40">
        <v>3800</v>
      </c>
      <c r="G599" s="23"/>
      <c r="H599" s="46">
        <f>I599-I599/100*J6</f>
        <v>2733.8129496402876</v>
      </c>
      <c r="I599" s="40">
        <f>F599/(1+G6/100)</f>
        <v>2733.8129496402876</v>
      </c>
      <c r="J599" s="33">
        <f>I599*G599</f>
        <v>0</v>
      </c>
    </row>
    <row r="600" spans="1:10" s="11" customFormat="1" ht="12.75">
      <c r="A600" s="26" t="s">
        <v>484</v>
      </c>
      <c r="B600" s="26" t="s">
        <v>485</v>
      </c>
      <c r="C600" s="26" t="s">
        <v>257</v>
      </c>
      <c r="D600" s="27"/>
      <c r="E600" s="49">
        <v>11</v>
      </c>
      <c r="F600" s="40">
        <v>3800</v>
      </c>
      <c r="G600" s="23"/>
      <c r="H600" s="46">
        <f>I600-I600/100*J6</f>
        <v>2733.8129496402876</v>
      </c>
      <c r="I600" s="40">
        <f>F600/(1+G6/100)</f>
        <v>2733.8129496402876</v>
      </c>
      <c r="J600" s="33">
        <f>I600*G600</f>
        <v>0</v>
      </c>
    </row>
    <row r="601" spans="1:10" s="11" customFormat="1" ht="12.75">
      <c r="A601" s="26" t="s">
        <v>484</v>
      </c>
      <c r="B601" s="26" t="s">
        <v>485</v>
      </c>
      <c r="C601" s="26" t="s">
        <v>258</v>
      </c>
      <c r="D601" s="27"/>
      <c r="E601" s="49">
        <v>3</v>
      </c>
      <c r="F601" s="40">
        <v>3800</v>
      </c>
      <c r="G601" s="23"/>
      <c r="H601" s="46">
        <f>I601-I601/100*J6</f>
        <v>2733.8129496402876</v>
      </c>
      <c r="I601" s="40">
        <f>F601/(1+G6/100)</f>
        <v>2733.8129496402876</v>
      </c>
      <c r="J601" s="33">
        <f>I601*G601</f>
        <v>0</v>
      </c>
    </row>
    <row r="602" spans="1:10" s="11" customFormat="1" ht="12.75">
      <c r="A602" s="26" t="s">
        <v>484</v>
      </c>
      <c r="B602" s="26" t="s">
        <v>485</v>
      </c>
      <c r="C602" s="26" t="s">
        <v>246</v>
      </c>
      <c r="D602" s="27"/>
      <c r="E602" s="49">
        <v>8</v>
      </c>
      <c r="F602" s="40">
        <v>3800</v>
      </c>
      <c r="G602" s="23"/>
      <c r="H602" s="46">
        <f>I602-I602/100*J6</f>
        <v>2733.8129496402876</v>
      </c>
      <c r="I602" s="40">
        <f>F602/(1+G6/100)</f>
        <v>2733.8129496402876</v>
      </c>
      <c r="J602" s="33">
        <f>I602*G602</f>
        <v>0</v>
      </c>
    </row>
    <row r="603" spans="1:10" s="11" customFormat="1" ht="12.75">
      <c r="A603" s="26" t="s">
        <v>484</v>
      </c>
      <c r="B603" s="26" t="s">
        <v>485</v>
      </c>
      <c r="C603" s="26" t="s">
        <v>260</v>
      </c>
      <c r="D603" s="27"/>
      <c r="E603" s="49">
        <v>25</v>
      </c>
      <c r="F603" s="40">
        <v>3800</v>
      </c>
      <c r="G603" s="23"/>
      <c r="H603" s="46">
        <f>I603-I603/100*J6</f>
        <v>2733.8129496402876</v>
      </c>
      <c r="I603" s="40">
        <f>F603/(1+G6/100)</f>
        <v>2733.8129496402876</v>
      </c>
      <c r="J603" s="33">
        <f>I603*G603</f>
        <v>0</v>
      </c>
    </row>
    <row r="604" spans="1:10" s="11" customFormat="1" ht="12.75">
      <c r="A604" s="26" t="s">
        <v>484</v>
      </c>
      <c r="B604" s="26" t="s">
        <v>485</v>
      </c>
      <c r="C604" s="26" t="s">
        <v>245</v>
      </c>
      <c r="D604" s="27"/>
      <c r="E604" s="49">
        <v>41</v>
      </c>
      <c r="F604" s="40">
        <v>3800</v>
      </c>
      <c r="G604" s="23"/>
      <c r="H604" s="46">
        <f>I604-I604/100*J6</f>
        <v>2733.8129496402876</v>
      </c>
      <c r="I604" s="40">
        <f>F604/(1+G6/100)</f>
        <v>2733.8129496402876</v>
      </c>
      <c r="J604" s="33">
        <f>I604*G604</f>
        <v>0</v>
      </c>
    </row>
    <row r="605" spans="1:10" s="11" customFormat="1" ht="12.75">
      <c r="A605" s="26" t="s">
        <v>484</v>
      </c>
      <c r="B605" s="26" t="s">
        <v>485</v>
      </c>
      <c r="C605" s="26" t="s">
        <v>253</v>
      </c>
      <c r="D605" s="27"/>
      <c r="E605" s="49">
        <v>2</v>
      </c>
      <c r="F605" s="40">
        <v>3800</v>
      </c>
      <c r="G605" s="23"/>
      <c r="H605" s="46">
        <f>I605-I605/100*J6</f>
        <v>2733.8129496402876</v>
      </c>
      <c r="I605" s="40">
        <f>F605/(1+G6/100)</f>
        <v>2733.8129496402876</v>
      </c>
      <c r="J605" s="33">
        <f>I605*G605</f>
        <v>0</v>
      </c>
    </row>
    <row r="606" spans="1:10" s="11" customFormat="1" ht="12.75">
      <c r="A606" s="26" t="s">
        <v>484</v>
      </c>
      <c r="B606" s="26" t="s">
        <v>485</v>
      </c>
      <c r="C606" s="26" t="s">
        <v>244</v>
      </c>
      <c r="D606" s="27"/>
      <c r="E606" s="49">
        <v>25</v>
      </c>
      <c r="F606" s="40">
        <v>3800</v>
      </c>
      <c r="G606" s="23"/>
      <c r="H606" s="46">
        <f>I606-I606/100*J6</f>
        <v>2733.8129496402876</v>
      </c>
      <c r="I606" s="40">
        <f>F606/(1+G6/100)</f>
        <v>2733.8129496402876</v>
      </c>
      <c r="J606" s="33">
        <f>I606*G606</f>
        <v>0</v>
      </c>
    </row>
    <row r="607" spans="1:10" s="11" customFormat="1" ht="12.75">
      <c r="A607" s="26" t="s">
        <v>484</v>
      </c>
      <c r="B607" s="26" t="s">
        <v>485</v>
      </c>
      <c r="C607" s="26" t="s">
        <v>262</v>
      </c>
      <c r="D607" s="27"/>
      <c r="E607" s="49">
        <v>4</v>
      </c>
      <c r="F607" s="40">
        <v>3800</v>
      </c>
      <c r="G607" s="23"/>
      <c r="H607" s="46">
        <f>I607-I607/100*J6</f>
        <v>2733.8129496402876</v>
      </c>
      <c r="I607" s="40">
        <f>F607/(1+G6/100)</f>
        <v>2733.8129496402876</v>
      </c>
      <c r="J607" s="33">
        <f>I607*G607</f>
        <v>0</v>
      </c>
    </row>
    <row r="608" spans="1:10" s="11" customFormat="1" ht="12.75">
      <c r="A608" s="26" t="s">
        <v>484</v>
      </c>
      <c r="B608" s="26" t="s">
        <v>485</v>
      </c>
      <c r="C608" s="26" t="s">
        <v>261</v>
      </c>
      <c r="D608" s="27"/>
      <c r="E608" s="49">
        <v>3</v>
      </c>
      <c r="F608" s="40">
        <v>3800</v>
      </c>
      <c r="G608" s="23"/>
      <c r="H608" s="46">
        <f>I608-I608/100*J6</f>
        <v>2733.8129496402876</v>
      </c>
      <c r="I608" s="40">
        <f>F608/(1+G6/100)</f>
        <v>2733.8129496402876</v>
      </c>
      <c r="J608" s="33">
        <f>I608*G608</f>
        <v>0</v>
      </c>
    </row>
    <row r="609" spans="1:10" s="11" customFormat="1" ht="12.75">
      <c r="A609" s="26" t="s">
        <v>484</v>
      </c>
      <c r="B609" s="26" t="s">
        <v>485</v>
      </c>
      <c r="C609" s="26" t="s">
        <v>248</v>
      </c>
      <c r="D609" s="27"/>
      <c r="E609" s="49">
        <v>3</v>
      </c>
      <c r="F609" s="40">
        <v>3800</v>
      </c>
      <c r="G609" s="23"/>
      <c r="H609" s="46">
        <f>I609-I609/100*J6</f>
        <v>2733.8129496402876</v>
      </c>
      <c r="I609" s="40">
        <f>F609/(1+G6/100)</f>
        <v>2733.8129496402876</v>
      </c>
      <c r="J609" s="33">
        <f>I609*G609</f>
        <v>0</v>
      </c>
    </row>
    <row r="610" spans="1:10" s="11" customFormat="1" ht="12.75">
      <c r="A610" s="26" t="s">
        <v>484</v>
      </c>
      <c r="B610" s="26" t="s">
        <v>485</v>
      </c>
      <c r="C610" s="26" t="s">
        <v>247</v>
      </c>
      <c r="D610" s="27"/>
      <c r="E610" s="49">
        <v>14</v>
      </c>
      <c r="F610" s="40">
        <v>3800</v>
      </c>
      <c r="G610" s="23"/>
      <c r="H610" s="46">
        <f>I610-I610/100*J6</f>
        <v>2733.8129496402876</v>
      </c>
      <c r="I610" s="40">
        <f>F610/(1+G6/100)</f>
        <v>2733.8129496402876</v>
      </c>
      <c r="J610" s="33">
        <f>I610*G610</f>
        <v>0</v>
      </c>
    </row>
    <row r="611" spans="1:10" s="11" customFormat="1" ht="12.75">
      <c r="A611" s="26" t="s">
        <v>484</v>
      </c>
      <c r="B611" s="26" t="s">
        <v>485</v>
      </c>
      <c r="C611" s="26" t="s">
        <v>256</v>
      </c>
      <c r="D611" s="27"/>
      <c r="E611" s="49">
        <v>22</v>
      </c>
      <c r="F611" s="40">
        <v>3800</v>
      </c>
      <c r="G611" s="23"/>
      <c r="H611" s="46">
        <f>I611-I611/100*J6</f>
        <v>2733.8129496402876</v>
      </c>
      <c r="I611" s="40">
        <f>F611/(1+G6/100)</f>
        <v>2733.8129496402876</v>
      </c>
      <c r="J611" s="33">
        <f>I611*G611</f>
        <v>0</v>
      </c>
    </row>
    <row r="612" spans="1:10" s="11" customFormat="1" ht="12.75">
      <c r="A612" s="26" t="s">
        <v>486</v>
      </c>
      <c r="B612" s="26" t="s">
        <v>487</v>
      </c>
      <c r="C612" s="26" t="s">
        <v>247</v>
      </c>
      <c r="D612" s="27"/>
      <c r="E612" s="49">
        <v>16</v>
      </c>
      <c r="F612" s="40">
        <v>3600</v>
      </c>
      <c r="G612" s="23"/>
      <c r="H612" s="46">
        <f>I612-I612/100*J6</f>
        <v>2589.9280575539565</v>
      </c>
      <c r="I612" s="40">
        <f>F612/(1+G6/100)</f>
        <v>2589.9280575539565</v>
      </c>
      <c r="J612" s="33">
        <f>I612*G612</f>
        <v>0</v>
      </c>
    </row>
    <row r="613" spans="1:10" s="11" customFormat="1" ht="12.75">
      <c r="A613" s="26" t="s">
        <v>486</v>
      </c>
      <c r="B613" s="26" t="s">
        <v>487</v>
      </c>
      <c r="C613" s="26" t="s">
        <v>371</v>
      </c>
      <c r="D613" s="27"/>
      <c r="E613" s="49">
        <v>1</v>
      </c>
      <c r="F613" s="40">
        <v>3600</v>
      </c>
      <c r="G613" s="23"/>
      <c r="H613" s="46">
        <f>I613-I613/100*J6</f>
        <v>2589.9280575539565</v>
      </c>
      <c r="I613" s="40">
        <f>F613/(1+G6/100)</f>
        <v>2589.9280575539565</v>
      </c>
      <c r="J613" s="33">
        <f>I613*G613</f>
        <v>0</v>
      </c>
    </row>
    <row r="614" spans="1:10" s="11" customFormat="1" ht="12.75">
      <c r="A614" s="26" t="s">
        <v>486</v>
      </c>
      <c r="B614" s="26" t="s">
        <v>487</v>
      </c>
      <c r="C614" s="26" t="s">
        <v>369</v>
      </c>
      <c r="D614" s="27"/>
      <c r="E614" s="49">
        <v>12</v>
      </c>
      <c r="F614" s="40">
        <v>3600</v>
      </c>
      <c r="G614" s="23"/>
      <c r="H614" s="46">
        <f>I614-I614/100*J6</f>
        <v>2589.9280575539565</v>
      </c>
      <c r="I614" s="40">
        <f>F614/(1+G6/100)</f>
        <v>2589.9280575539565</v>
      </c>
      <c r="J614" s="33">
        <f>I614*G614</f>
        <v>0</v>
      </c>
    </row>
    <row r="615" spans="1:10" s="11" customFormat="1" ht="12.75">
      <c r="A615" s="26" t="s">
        <v>486</v>
      </c>
      <c r="B615" s="26" t="s">
        <v>487</v>
      </c>
      <c r="C615" s="26" t="s">
        <v>244</v>
      </c>
      <c r="D615" s="27"/>
      <c r="E615" s="49">
        <v>21</v>
      </c>
      <c r="F615" s="40">
        <v>3600</v>
      </c>
      <c r="G615" s="23"/>
      <c r="H615" s="46">
        <f>I615-I615/100*J6</f>
        <v>2589.9280575539565</v>
      </c>
      <c r="I615" s="40">
        <f>F615/(1+G6/100)</f>
        <v>2589.9280575539565</v>
      </c>
      <c r="J615" s="33">
        <f>I615*G615</f>
        <v>0</v>
      </c>
    </row>
    <row r="616" spans="1:10" s="11" customFormat="1" ht="12.75">
      <c r="A616" s="26" t="s">
        <v>486</v>
      </c>
      <c r="B616" s="26" t="s">
        <v>487</v>
      </c>
      <c r="C616" s="26" t="s">
        <v>265</v>
      </c>
      <c r="D616" s="27"/>
      <c r="E616" s="49">
        <v>9</v>
      </c>
      <c r="F616" s="40">
        <v>3600</v>
      </c>
      <c r="G616" s="23"/>
      <c r="H616" s="46">
        <f>I616-I616/100*J6</f>
        <v>2589.9280575539565</v>
      </c>
      <c r="I616" s="40">
        <f>F616/(1+G6/100)</f>
        <v>2589.9280575539565</v>
      </c>
      <c r="J616" s="33">
        <f>I616*G616</f>
        <v>0</v>
      </c>
    </row>
    <row r="617" spans="1:10" s="11" customFormat="1" ht="12.75">
      <c r="A617" s="26" t="s">
        <v>486</v>
      </c>
      <c r="B617" s="26" t="s">
        <v>487</v>
      </c>
      <c r="C617" s="26" t="s">
        <v>266</v>
      </c>
      <c r="D617" s="27"/>
      <c r="E617" s="49">
        <v>1</v>
      </c>
      <c r="F617" s="40">
        <v>3600</v>
      </c>
      <c r="G617" s="23"/>
      <c r="H617" s="46">
        <f>I617-I617/100*J6</f>
        <v>2589.9280575539565</v>
      </c>
      <c r="I617" s="40">
        <f>F617/(1+G6/100)</f>
        <v>2589.9280575539565</v>
      </c>
      <c r="J617" s="33">
        <f>I617*G617</f>
        <v>0</v>
      </c>
    </row>
    <row r="618" spans="1:10" s="11" customFormat="1" ht="12.75">
      <c r="A618" s="26" t="s">
        <v>486</v>
      </c>
      <c r="B618" s="26" t="s">
        <v>487</v>
      </c>
      <c r="C618" s="26" t="s">
        <v>252</v>
      </c>
      <c r="D618" s="27"/>
      <c r="E618" s="49">
        <v>26</v>
      </c>
      <c r="F618" s="40">
        <v>3600</v>
      </c>
      <c r="G618" s="23"/>
      <c r="H618" s="46">
        <f>I618-I618/100*J6</f>
        <v>2589.9280575539565</v>
      </c>
      <c r="I618" s="40">
        <f>F618/(1+G6/100)</f>
        <v>2589.9280575539565</v>
      </c>
      <c r="J618" s="33">
        <f>I618*G618</f>
        <v>0</v>
      </c>
    </row>
    <row r="619" spans="1:10" s="11" customFormat="1" ht="12.75">
      <c r="A619" s="26" t="s">
        <v>486</v>
      </c>
      <c r="B619" s="26" t="s">
        <v>487</v>
      </c>
      <c r="C619" s="26" t="s">
        <v>368</v>
      </c>
      <c r="D619" s="27"/>
      <c r="E619" s="49">
        <v>30</v>
      </c>
      <c r="F619" s="40">
        <v>3600</v>
      </c>
      <c r="G619" s="23"/>
      <c r="H619" s="46">
        <f>I619-I619/100*J6</f>
        <v>2589.9280575539565</v>
      </c>
      <c r="I619" s="40">
        <f>F619/(1+G6/100)</f>
        <v>2589.9280575539565</v>
      </c>
      <c r="J619" s="33">
        <f>I619*G619</f>
        <v>0</v>
      </c>
    </row>
    <row r="620" spans="1:10" s="11" customFormat="1" ht="12.75">
      <c r="A620" s="26" t="s">
        <v>486</v>
      </c>
      <c r="B620" s="26" t="s">
        <v>487</v>
      </c>
      <c r="C620" s="26" t="s">
        <v>245</v>
      </c>
      <c r="D620" s="27"/>
      <c r="E620" s="49">
        <v>15</v>
      </c>
      <c r="F620" s="40">
        <v>3600</v>
      </c>
      <c r="G620" s="23"/>
      <c r="H620" s="46">
        <f>I620-I620/100*J6</f>
        <v>2589.9280575539565</v>
      </c>
      <c r="I620" s="40">
        <f>F620/(1+G6/100)</f>
        <v>2589.9280575539565</v>
      </c>
      <c r="J620" s="33">
        <f>I620*G620</f>
        <v>0</v>
      </c>
    </row>
    <row r="621" spans="1:10" s="11" customFormat="1" ht="12.75">
      <c r="A621" s="26" t="s">
        <v>486</v>
      </c>
      <c r="B621" s="26" t="s">
        <v>487</v>
      </c>
      <c r="C621" s="26" t="s">
        <v>374</v>
      </c>
      <c r="D621" s="27"/>
      <c r="E621" s="49">
        <v>21</v>
      </c>
      <c r="F621" s="40">
        <v>3600</v>
      </c>
      <c r="G621" s="23"/>
      <c r="H621" s="46">
        <f>I621-I621/100*J6</f>
        <v>2589.9280575539565</v>
      </c>
      <c r="I621" s="40">
        <f>F621/(1+G6/100)</f>
        <v>2589.9280575539565</v>
      </c>
      <c r="J621" s="33">
        <f>I621*G621</f>
        <v>0</v>
      </c>
    </row>
    <row r="622" spans="1:10" s="11" customFormat="1" ht="12.75">
      <c r="A622" s="26" t="s">
        <v>486</v>
      </c>
      <c r="B622" s="26" t="s">
        <v>487</v>
      </c>
      <c r="C622" s="26" t="s">
        <v>370</v>
      </c>
      <c r="D622" s="27"/>
      <c r="E622" s="49">
        <v>3</v>
      </c>
      <c r="F622" s="40">
        <v>3600</v>
      </c>
      <c r="G622" s="23"/>
      <c r="H622" s="46">
        <f>I622-I622/100*J6</f>
        <v>2589.9280575539565</v>
      </c>
      <c r="I622" s="40">
        <f>F622/(1+G6/100)</f>
        <v>2589.9280575539565</v>
      </c>
      <c r="J622" s="33">
        <f>I622*G622</f>
        <v>0</v>
      </c>
    </row>
    <row r="623" spans="1:10" s="11" customFormat="1" ht="12.75">
      <c r="A623" s="26" t="s">
        <v>488</v>
      </c>
      <c r="B623" s="26" t="s">
        <v>489</v>
      </c>
      <c r="C623" s="26" t="s">
        <v>256</v>
      </c>
      <c r="D623" s="27"/>
      <c r="E623" s="49">
        <v>3</v>
      </c>
      <c r="F623" s="40">
        <v>4500</v>
      </c>
      <c r="G623" s="23"/>
      <c r="H623" s="46">
        <f>I623-I623/100*J6</f>
        <v>3237.410071942446</v>
      </c>
      <c r="I623" s="40">
        <f>F623/(1+G6/100)</f>
        <v>3237.410071942446</v>
      </c>
      <c r="J623" s="33">
        <f>I623*G623</f>
        <v>0</v>
      </c>
    </row>
    <row r="624" spans="1:10" s="11" customFormat="1" ht="12.75">
      <c r="A624" s="26" t="s">
        <v>490</v>
      </c>
      <c r="B624" s="26" t="s">
        <v>491</v>
      </c>
      <c r="C624" s="26" t="s">
        <v>244</v>
      </c>
      <c r="D624" s="27"/>
      <c r="E624" s="49">
        <v>2</v>
      </c>
      <c r="F624" s="40">
        <v>6000</v>
      </c>
      <c r="G624" s="23"/>
      <c r="H624" s="46">
        <f>I624-I624/100*J6</f>
        <v>4316.546762589927</v>
      </c>
      <c r="I624" s="40">
        <f>F624/(1+G6/100)</f>
        <v>4316.546762589927</v>
      </c>
      <c r="J624" s="33">
        <f>I624*G624</f>
        <v>0</v>
      </c>
    </row>
    <row r="625" spans="1:10" s="11" customFormat="1" ht="12.75">
      <c r="A625" s="26" t="s">
        <v>492</v>
      </c>
      <c r="B625" s="26" t="s">
        <v>493</v>
      </c>
      <c r="C625" s="26" t="s">
        <v>256</v>
      </c>
      <c r="D625" s="27"/>
      <c r="E625" s="49">
        <v>7</v>
      </c>
      <c r="F625" s="40">
        <v>4900</v>
      </c>
      <c r="G625" s="23"/>
      <c r="H625" s="46">
        <f>I625-I625/100*J6</f>
        <v>3525.1798561151077</v>
      </c>
      <c r="I625" s="40">
        <f>F625/(1+G6/100)</f>
        <v>3525.1798561151077</v>
      </c>
      <c r="J625" s="33">
        <f>I625*G625</f>
        <v>0</v>
      </c>
    </row>
    <row r="626" spans="1:10" s="11" customFormat="1" ht="12.75">
      <c r="A626" s="58" t="s">
        <v>494</v>
      </c>
      <c r="B626" s="59"/>
      <c r="C626" s="60"/>
      <c r="D626" s="27"/>
      <c r="E626" s="49"/>
      <c r="F626" s="40">
        <v>0</v>
      </c>
      <c r="G626" s="23"/>
      <c r="H626" s="46">
        <f>I626-I626/100*J6</f>
        <v>0</v>
      </c>
      <c r="I626" s="40">
        <f>F626/(1+G6/100)</f>
        <v>0</v>
      </c>
      <c r="J626" s="33">
        <f>I626*G626</f>
        <v>0</v>
      </c>
    </row>
    <row r="627" spans="1:10" s="11" customFormat="1" ht="12.75">
      <c r="A627" s="26" t="s">
        <v>495</v>
      </c>
      <c r="B627" s="26" t="s">
        <v>496</v>
      </c>
      <c r="C627" s="26" t="s">
        <v>497</v>
      </c>
      <c r="D627" s="27"/>
      <c r="E627" s="49">
        <v>7</v>
      </c>
      <c r="F627" s="40">
        <v>620</v>
      </c>
      <c r="G627" s="23"/>
      <c r="H627" s="46">
        <f>I627-I627/100*J6</f>
        <v>446.04316546762584</v>
      </c>
      <c r="I627" s="40">
        <f>F627/(1+G6/100)</f>
        <v>446.04316546762584</v>
      </c>
      <c r="J627" s="33">
        <f>I627*G627</f>
        <v>0</v>
      </c>
    </row>
    <row r="628" spans="1:10" s="11" customFormat="1" ht="12.75">
      <c r="A628" s="26" t="s">
        <v>498</v>
      </c>
      <c r="B628" s="26" t="s">
        <v>499</v>
      </c>
      <c r="C628" s="26" t="s">
        <v>497</v>
      </c>
      <c r="D628" s="27"/>
      <c r="E628" s="49">
        <v>1</v>
      </c>
      <c r="F628" s="40">
        <v>990</v>
      </c>
      <c r="G628" s="23"/>
      <c r="H628" s="46">
        <f>I628-I628/100*J6</f>
        <v>712.230215827338</v>
      </c>
      <c r="I628" s="40">
        <f>F628/(1+G6/100)</f>
        <v>712.230215827338</v>
      </c>
      <c r="J628" s="33">
        <f>I628*G628</f>
        <v>0</v>
      </c>
    </row>
    <row r="629" spans="1:10" s="11" customFormat="1" ht="12.75">
      <c r="A629" s="26" t="s">
        <v>500</v>
      </c>
      <c r="B629" s="26" t="s">
        <v>501</v>
      </c>
      <c r="C629" s="26" t="s">
        <v>502</v>
      </c>
      <c r="D629" s="27"/>
      <c r="E629" s="49">
        <v>54</v>
      </c>
      <c r="F629" s="40">
        <v>530</v>
      </c>
      <c r="G629" s="23"/>
      <c r="H629" s="46">
        <f>I629-I629/100*J6</f>
        <v>381.2949640287769</v>
      </c>
      <c r="I629" s="40">
        <f>F629/(1+G6/100)</f>
        <v>381.2949640287769</v>
      </c>
      <c r="J629" s="33">
        <f>I629*G629</f>
        <v>0</v>
      </c>
    </row>
    <row r="630" spans="1:10" s="11" customFormat="1" ht="12.75">
      <c r="A630" s="26" t="s">
        <v>503</v>
      </c>
      <c r="B630" s="26" t="s">
        <v>504</v>
      </c>
      <c r="C630" s="26" t="s">
        <v>502</v>
      </c>
      <c r="D630" s="27"/>
      <c r="E630" s="49">
        <v>269</v>
      </c>
      <c r="F630" s="40">
        <v>780</v>
      </c>
      <c r="G630" s="23"/>
      <c r="H630" s="46">
        <f>I630-I630/100*J6</f>
        <v>561.1510791366906</v>
      </c>
      <c r="I630" s="40">
        <f>F630/(1+G6/100)</f>
        <v>561.1510791366906</v>
      </c>
      <c r="J630" s="33">
        <f>I630*G630</f>
        <v>0</v>
      </c>
    </row>
    <row r="631" spans="1:10" s="11" customFormat="1" ht="12.75">
      <c r="A631" s="26" t="s">
        <v>505</v>
      </c>
      <c r="B631" s="26" t="s">
        <v>506</v>
      </c>
      <c r="C631" s="26" t="s">
        <v>502</v>
      </c>
      <c r="D631" s="27"/>
      <c r="E631" s="49">
        <v>194</v>
      </c>
      <c r="F631" s="40">
        <v>900</v>
      </c>
      <c r="G631" s="23"/>
      <c r="H631" s="46">
        <f>I631-I631/100*J6</f>
        <v>647.4820143884891</v>
      </c>
      <c r="I631" s="40">
        <f>F631/(1+G6/100)</f>
        <v>647.4820143884891</v>
      </c>
      <c r="J631" s="33">
        <f>I631*G631</f>
        <v>0</v>
      </c>
    </row>
    <row r="632" spans="1:10" s="11" customFormat="1" ht="12.75">
      <c r="A632" s="58" t="s">
        <v>507</v>
      </c>
      <c r="B632" s="59"/>
      <c r="C632" s="60"/>
      <c r="D632" s="27"/>
      <c r="E632" s="49"/>
      <c r="F632" s="40">
        <v>0</v>
      </c>
      <c r="G632" s="23"/>
      <c r="H632" s="46">
        <f>I632-I632/100*J6</f>
        <v>0</v>
      </c>
      <c r="I632" s="40">
        <f>F632/(1+G6/100)</f>
        <v>0</v>
      </c>
      <c r="J632" s="33">
        <f>I632*G632</f>
        <v>0</v>
      </c>
    </row>
    <row r="633" spans="1:10" s="11" customFormat="1" ht="12.75">
      <c r="A633" s="26" t="s">
        <v>508</v>
      </c>
      <c r="B633" s="26" t="s">
        <v>509</v>
      </c>
      <c r="C633" s="26" t="s">
        <v>510</v>
      </c>
      <c r="D633" s="27"/>
      <c r="E633" s="49">
        <v>0</v>
      </c>
      <c r="F633" s="40">
        <v>3900</v>
      </c>
      <c r="G633" s="23"/>
      <c r="H633" s="46">
        <f>I633-I633/100*J6</f>
        <v>2805.755395683453</v>
      </c>
      <c r="I633" s="40">
        <f>F633/(1+G6/100)</f>
        <v>2805.755395683453</v>
      </c>
      <c r="J633" s="33">
        <f>I633*G633</f>
        <v>0</v>
      </c>
    </row>
    <row r="634" spans="1:10" s="11" customFormat="1" ht="12.75">
      <c r="A634" s="26" t="s">
        <v>508</v>
      </c>
      <c r="B634" s="26" t="s">
        <v>509</v>
      </c>
      <c r="C634" s="26" t="s">
        <v>511</v>
      </c>
      <c r="D634" s="27"/>
      <c r="E634" s="49">
        <v>1</v>
      </c>
      <c r="F634" s="40">
        <v>3900</v>
      </c>
      <c r="G634" s="23"/>
      <c r="H634" s="46">
        <f>I634-I634/100*J6</f>
        <v>2805.755395683453</v>
      </c>
      <c r="I634" s="40">
        <f>F634/(1+G6/100)</f>
        <v>2805.755395683453</v>
      </c>
      <c r="J634" s="33">
        <f>I634*G634</f>
        <v>0</v>
      </c>
    </row>
    <row r="635" spans="1:10" s="11" customFormat="1" ht="12.75">
      <c r="A635" s="26" t="s">
        <v>508</v>
      </c>
      <c r="B635" s="26" t="s">
        <v>509</v>
      </c>
      <c r="C635" s="26" t="s">
        <v>512</v>
      </c>
      <c r="D635" s="27"/>
      <c r="E635" s="49">
        <v>4</v>
      </c>
      <c r="F635" s="40">
        <v>3900</v>
      </c>
      <c r="G635" s="23"/>
      <c r="H635" s="46">
        <f>I635-I635/100*J6</f>
        <v>2805.755395683453</v>
      </c>
      <c r="I635" s="40">
        <f>F635/(1+G6/100)</f>
        <v>2805.755395683453</v>
      </c>
      <c r="J635" s="33">
        <f>I635*G635</f>
        <v>0</v>
      </c>
    </row>
    <row r="636" spans="1:10" s="11" customFormat="1" ht="12.75">
      <c r="A636" s="26" t="s">
        <v>513</v>
      </c>
      <c r="B636" s="26" t="s">
        <v>514</v>
      </c>
      <c r="C636" s="26" t="s">
        <v>515</v>
      </c>
      <c r="D636" s="27"/>
      <c r="E636" s="49">
        <v>13</v>
      </c>
      <c r="F636" s="40">
        <v>1800</v>
      </c>
      <c r="G636" s="23"/>
      <c r="H636" s="46">
        <f>I636-I636/100*J6</f>
        <v>1294.9640287769782</v>
      </c>
      <c r="I636" s="40">
        <f>F636/(1+G6/100)</f>
        <v>1294.9640287769782</v>
      </c>
      <c r="J636" s="33">
        <f>I636*G636</f>
        <v>0</v>
      </c>
    </row>
    <row r="637" spans="1:10" s="11" customFormat="1" ht="12.75">
      <c r="A637" s="26" t="s">
        <v>513</v>
      </c>
      <c r="B637" s="26" t="s">
        <v>514</v>
      </c>
      <c r="C637" s="26" t="s">
        <v>516</v>
      </c>
      <c r="D637" s="27"/>
      <c r="E637" s="49">
        <v>13</v>
      </c>
      <c r="F637" s="40">
        <v>1800</v>
      </c>
      <c r="G637" s="23"/>
      <c r="H637" s="46">
        <f>I637-I637/100*J6</f>
        <v>1294.9640287769782</v>
      </c>
      <c r="I637" s="40">
        <f>F637/(1+G6/100)</f>
        <v>1294.9640287769782</v>
      </c>
      <c r="J637" s="33">
        <f>I637*G637</f>
        <v>0</v>
      </c>
    </row>
    <row r="638" spans="1:10" s="11" customFormat="1" ht="12.75">
      <c r="A638" s="26" t="s">
        <v>513</v>
      </c>
      <c r="B638" s="26" t="s">
        <v>514</v>
      </c>
      <c r="C638" s="26" t="s">
        <v>517</v>
      </c>
      <c r="D638" s="27"/>
      <c r="E638" s="49">
        <v>2</v>
      </c>
      <c r="F638" s="40">
        <v>1800</v>
      </c>
      <c r="G638" s="23"/>
      <c r="H638" s="46">
        <f>I638-I638/100*J6</f>
        <v>1294.9640287769782</v>
      </c>
      <c r="I638" s="40">
        <f>F638/(1+G6/100)</f>
        <v>1294.9640287769782</v>
      </c>
      <c r="J638" s="33">
        <f>I638*G638</f>
        <v>0</v>
      </c>
    </row>
    <row r="639" spans="1:10" s="11" customFormat="1" ht="12.75">
      <c r="A639" s="26" t="s">
        <v>513</v>
      </c>
      <c r="B639" s="26" t="s">
        <v>514</v>
      </c>
      <c r="C639" s="26" t="s">
        <v>518</v>
      </c>
      <c r="D639" s="27"/>
      <c r="E639" s="49">
        <v>4</v>
      </c>
      <c r="F639" s="40">
        <v>1800</v>
      </c>
      <c r="G639" s="23"/>
      <c r="H639" s="46">
        <f>I639-I639/100*J6</f>
        <v>1294.9640287769782</v>
      </c>
      <c r="I639" s="40">
        <f>F639/(1+G6/100)</f>
        <v>1294.9640287769782</v>
      </c>
      <c r="J639" s="33">
        <f>I639*G639</f>
        <v>0</v>
      </c>
    </row>
    <row r="640" spans="1:10" s="11" customFormat="1" ht="12.75">
      <c r="A640" s="26" t="s">
        <v>513</v>
      </c>
      <c r="B640" s="26" t="s">
        <v>514</v>
      </c>
      <c r="C640" s="26" t="s">
        <v>519</v>
      </c>
      <c r="D640" s="27"/>
      <c r="E640" s="49">
        <v>5</v>
      </c>
      <c r="F640" s="40">
        <v>1800</v>
      </c>
      <c r="G640" s="23"/>
      <c r="H640" s="46">
        <f>I640-I640/100*J6</f>
        <v>1294.9640287769782</v>
      </c>
      <c r="I640" s="40">
        <f>F640/(1+G6/100)</f>
        <v>1294.9640287769782</v>
      </c>
      <c r="J640" s="33">
        <f>I640*G640</f>
        <v>0</v>
      </c>
    </row>
    <row r="641" spans="1:10" s="11" customFormat="1" ht="12.75">
      <c r="A641" s="26" t="s">
        <v>513</v>
      </c>
      <c r="B641" s="26" t="s">
        <v>514</v>
      </c>
      <c r="C641" s="26" t="s">
        <v>520</v>
      </c>
      <c r="D641" s="27"/>
      <c r="E641" s="49">
        <v>11</v>
      </c>
      <c r="F641" s="40">
        <v>1800</v>
      </c>
      <c r="G641" s="23"/>
      <c r="H641" s="46">
        <f>I641-I641/100*J6</f>
        <v>1294.9640287769782</v>
      </c>
      <c r="I641" s="40">
        <f>F641/(1+G6/100)</f>
        <v>1294.9640287769782</v>
      </c>
      <c r="J641" s="33">
        <f>I641*G641</f>
        <v>0</v>
      </c>
    </row>
    <row r="642" spans="1:10" s="11" customFormat="1" ht="12.75">
      <c r="A642" s="26" t="s">
        <v>513</v>
      </c>
      <c r="B642" s="26" t="s">
        <v>514</v>
      </c>
      <c r="C642" s="26" t="s">
        <v>521</v>
      </c>
      <c r="D642" s="27"/>
      <c r="E642" s="49">
        <v>2</v>
      </c>
      <c r="F642" s="40">
        <v>1800</v>
      </c>
      <c r="G642" s="23"/>
      <c r="H642" s="46">
        <f>I642-I642/100*J6</f>
        <v>1294.9640287769782</v>
      </c>
      <c r="I642" s="40">
        <f>F642/(1+G6/100)</f>
        <v>1294.9640287769782</v>
      </c>
      <c r="J642" s="33">
        <f>I642*G642</f>
        <v>0</v>
      </c>
    </row>
    <row r="643" spans="1:10" s="11" customFormat="1" ht="12.75">
      <c r="A643" s="26" t="s">
        <v>513</v>
      </c>
      <c r="B643" s="26" t="s">
        <v>514</v>
      </c>
      <c r="C643" s="26" t="s">
        <v>522</v>
      </c>
      <c r="D643" s="27"/>
      <c r="E643" s="49">
        <v>4</v>
      </c>
      <c r="F643" s="40">
        <v>1800</v>
      </c>
      <c r="G643" s="23"/>
      <c r="H643" s="46">
        <f>I643-I643/100*J6</f>
        <v>1294.9640287769782</v>
      </c>
      <c r="I643" s="40">
        <f>F643/(1+G6/100)</f>
        <v>1294.9640287769782</v>
      </c>
      <c r="J643" s="33">
        <f>I643*G643</f>
        <v>0</v>
      </c>
    </row>
    <row r="644" spans="1:10" s="11" customFormat="1" ht="12.75">
      <c r="A644" s="26" t="s">
        <v>513</v>
      </c>
      <c r="B644" s="26" t="s">
        <v>514</v>
      </c>
      <c r="C644" s="26" t="s">
        <v>523</v>
      </c>
      <c r="D644" s="27"/>
      <c r="E644" s="49">
        <v>1</v>
      </c>
      <c r="F644" s="40">
        <v>1800</v>
      </c>
      <c r="G644" s="23"/>
      <c r="H644" s="46">
        <f>I644-I644/100*J6</f>
        <v>1294.9640287769782</v>
      </c>
      <c r="I644" s="40">
        <f>F644/(1+G6/100)</f>
        <v>1294.9640287769782</v>
      </c>
      <c r="J644" s="33">
        <f>I644*G644</f>
        <v>0</v>
      </c>
    </row>
    <row r="645" spans="1:10" s="11" customFormat="1" ht="12.75">
      <c r="A645" s="26" t="s">
        <v>513</v>
      </c>
      <c r="B645" s="26" t="s">
        <v>514</v>
      </c>
      <c r="C645" s="26" t="s">
        <v>524</v>
      </c>
      <c r="D645" s="27"/>
      <c r="E645" s="49">
        <v>8</v>
      </c>
      <c r="F645" s="40">
        <v>1800</v>
      </c>
      <c r="G645" s="23"/>
      <c r="H645" s="46">
        <f>I645-I645/100*J6</f>
        <v>1294.9640287769782</v>
      </c>
      <c r="I645" s="40">
        <f>F645/(1+G6/100)</f>
        <v>1294.9640287769782</v>
      </c>
      <c r="J645" s="33">
        <f>I645*G645</f>
        <v>0</v>
      </c>
    </row>
    <row r="646" spans="1:10" s="11" customFormat="1" ht="12.75">
      <c r="A646" s="26" t="s">
        <v>513</v>
      </c>
      <c r="B646" s="26" t="s">
        <v>514</v>
      </c>
      <c r="C646" s="26" t="s">
        <v>525</v>
      </c>
      <c r="D646" s="27"/>
      <c r="E646" s="49">
        <v>6</v>
      </c>
      <c r="F646" s="40">
        <v>1800</v>
      </c>
      <c r="G646" s="23"/>
      <c r="H646" s="46">
        <f>I646-I646/100*J6</f>
        <v>1294.9640287769782</v>
      </c>
      <c r="I646" s="40">
        <f>F646/(1+G6/100)</f>
        <v>1294.9640287769782</v>
      </c>
      <c r="J646" s="33">
        <f>I646*G646</f>
        <v>0</v>
      </c>
    </row>
    <row r="647" spans="1:10" s="11" customFormat="1" ht="12.75">
      <c r="A647" s="26" t="s">
        <v>513</v>
      </c>
      <c r="B647" s="26" t="s">
        <v>514</v>
      </c>
      <c r="C647" s="26" t="s">
        <v>526</v>
      </c>
      <c r="D647" s="27"/>
      <c r="E647" s="49">
        <v>9</v>
      </c>
      <c r="F647" s="40">
        <v>1800</v>
      </c>
      <c r="G647" s="23"/>
      <c r="H647" s="46">
        <f>I647-I647/100*J6</f>
        <v>1294.9640287769782</v>
      </c>
      <c r="I647" s="40">
        <f>F647/(1+G6/100)</f>
        <v>1294.9640287769782</v>
      </c>
      <c r="J647" s="33">
        <f>I647*G647</f>
        <v>0</v>
      </c>
    </row>
    <row r="648" spans="1:10" s="11" customFormat="1" ht="12.75">
      <c r="A648" s="26" t="s">
        <v>513</v>
      </c>
      <c r="B648" s="26" t="s">
        <v>514</v>
      </c>
      <c r="C648" s="26" t="s">
        <v>527</v>
      </c>
      <c r="D648" s="27"/>
      <c r="E648" s="49">
        <v>5</v>
      </c>
      <c r="F648" s="40">
        <v>1800</v>
      </c>
      <c r="G648" s="23"/>
      <c r="H648" s="46">
        <f>I648-I648/100*J6</f>
        <v>1294.9640287769782</v>
      </c>
      <c r="I648" s="40">
        <f>F648/(1+G6/100)</f>
        <v>1294.9640287769782</v>
      </c>
      <c r="J648" s="33">
        <f>I648*G648</f>
        <v>0</v>
      </c>
    </row>
    <row r="649" spans="1:10" s="11" customFormat="1" ht="12.75">
      <c r="A649" s="26" t="s">
        <v>513</v>
      </c>
      <c r="B649" s="26" t="s">
        <v>528</v>
      </c>
      <c r="C649" s="26" t="s">
        <v>529</v>
      </c>
      <c r="D649" s="27"/>
      <c r="E649" s="49">
        <v>3</v>
      </c>
      <c r="F649" s="40">
        <v>1800</v>
      </c>
      <c r="G649" s="23"/>
      <c r="H649" s="46">
        <f>I649-I649/100*J6</f>
        <v>1294.9640287769782</v>
      </c>
      <c r="I649" s="40">
        <f>F649/(1+G6/100)</f>
        <v>1294.9640287769782</v>
      </c>
      <c r="J649" s="33">
        <f>I649*G649</f>
        <v>0</v>
      </c>
    </row>
    <row r="650" spans="1:10" s="11" customFormat="1" ht="12.75">
      <c r="A650" s="26" t="s">
        <v>513</v>
      </c>
      <c r="B650" s="26" t="s">
        <v>528</v>
      </c>
      <c r="C650" s="26" t="s">
        <v>530</v>
      </c>
      <c r="D650" s="27"/>
      <c r="E650" s="49">
        <v>4</v>
      </c>
      <c r="F650" s="40">
        <v>1800</v>
      </c>
      <c r="G650" s="23"/>
      <c r="H650" s="46">
        <f>I650-I650/100*J6</f>
        <v>1294.9640287769782</v>
      </c>
      <c r="I650" s="40">
        <f>F650/(1+G6/100)</f>
        <v>1294.9640287769782</v>
      </c>
      <c r="J650" s="33">
        <f>I650*G650</f>
        <v>0</v>
      </c>
    </row>
    <row r="651" spans="1:10" s="11" customFormat="1" ht="12.75">
      <c r="A651" s="26" t="s">
        <v>513</v>
      </c>
      <c r="B651" s="26" t="s">
        <v>528</v>
      </c>
      <c r="C651" s="26" t="s">
        <v>531</v>
      </c>
      <c r="D651" s="27"/>
      <c r="E651" s="49">
        <v>4</v>
      </c>
      <c r="F651" s="40">
        <v>1800</v>
      </c>
      <c r="G651" s="23"/>
      <c r="H651" s="46">
        <f>I651-I651/100*J6</f>
        <v>1294.9640287769782</v>
      </c>
      <c r="I651" s="40">
        <f>F651/(1+G6/100)</f>
        <v>1294.9640287769782</v>
      </c>
      <c r="J651" s="33">
        <f>I651*G651</f>
        <v>0</v>
      </c>
    </row>
    <row r="652" spans="1:10" s="11" customFormat="1" ht="12.75">
      <c r="A652" s="26" t="s">
        <v>513</v>
      </c>
      <c r="B652" s="26" t="s">
        <v>528</v>
      </c>
      <c r="C652" s="26" t="s">
        <v>532</v>
      </c>
      <c r="D652" s="27"/>
      <c r="E652" s="49">
        <v>2</v>
      </c>
      <c r="F652" s="40">
        <v>1800</v>
      </c>
      <c r="G652" s="23"/>
      <c r="H652" s="46">
        <f>I652-I652/100*J6</f>
        <v>1294.9640287769782</v>
      </c>
      <c r="I652" s="40">
        <f>F652/(1+G6/100)</f>
        <v>1294.9640287769782</v>
      </c>
      <c r="J652" s="33">
        <f>I652*G652</f>
        <v>0</v>
      </c>
    </row>
    <row r="653" spans="1:10" s="11" customFormat="1" ht="12.75">
      <c r="A653" s="26" t="s">
        <v>513</v>
      </c>
      <c r="B653" s="26" t="s">
        <v>528</v>
      </c>
      <c r="C653" s="26" t="s">
        <v>410</v>
      </c>
      <c r="D653" s="27"/>
      <c r="E653" s="49">
        <v>2</v>
      </c>
      <c r="F653" s="40">
        <v>1800</v>
      </c>
      <c r="G653" s="23"/>
      <c r="H653" s="46">
        <f>I653-I653/100*J6</f>
        <v>1294.9640287769782</v>
      </c>
      <c r="I653" s="40">
        <f>F653/(1+G6/100)</f>
        <v>1294.9640287769782</v>
      </c>
      <c r="J653" s="33">
        <f>I653*G653</f>
        <v>0</v>
      </c>
    </row>
    <row r="654" spans="1:10" s="11" customFormat="1" ht="12.75">
      <c r="A654" s="26" t="s">
        <v>513</v>
      </c>
      <c r="B654" s="26" t="s">
        <v>528</v>
      </c>
      <c r="C654" s="26" t="s">
        <v>368</v>
      </c>
      <c r="D654" s="27"/>
      <c r="E654" s="49">
        <v>13</v>
      </c>
      <c r="F654" s="40">
        <v>1800</v>
      </c>
      <c r="G654" s="23"/>
      <c r="H654" s="46">
        <f>I654-I654/100*J6</f>
        <v>1294.9640287769782</v>
      </c>
      <c r="I654" s="40">
        <f>F654/(1+G6/100)</f>
        <v>1294.9640287769782</v>
      </c>
      <c r="J654" s="33">
        <f>I654*G654</f>
        <v>0</v>
      </c>
    </row>
    <row r="655" spans="1:10" s="11" customFormat="1" ht="12.75">
      <c r="A655" s="26" t="s">
        <v>513</v>
      </c>
      <c r="B655" s="26" t="s">
        <v>528</v>
      </c>
      <c r="C655" s="26" t="s">
        <v>409</v>
      </c>
      <c r="D655" s="27"/>
      <c r="E655" s="49">
        <v>5</v>
      </c>
      <c r="F655" s="40">
        <v>1800</v>
      </c>
      <c r="G655" s="23"/>
      <c r="H655" s="46">
        <f>I655-I655/100*J6</f>
        <v>1294.9640287769782</v>
      </c>
      <c r="I655" s="40">
        <f>F655/(1+G6/100)</f>
        <v>1294.9640287769782</v>
      </c>
      <c r="J655" s="33">
        <f>I655*G655</f>
        <v>0</v>
      </c>
    </row>
    <row r="656" spans="1:10" s="11" customFormat="1" ht="12.75">
      <c r="A656" s="26" t="s">
        <v>513</v>
      </c>
      <c r="B656" s="26" t="s">
        <v>528</v>
      </c>
      <c r="C656" s="26" t="s">
        <v>533</v>
      </c>
      <c r="D656" s="27"/>
      <c r="E656" s="49">
        <v>2</v>
      </c>
      <c r="F656" s="40">
        <v>1800</v>
      </c>
      <c r="G656" s="23"/>
      <c r="H656" s="46">
        <f>I656-I656/100*J6</f>
        <v>1294.9640287769782</v>
      </c>
      <c r="I656" s="40">
        <f>F656/(1+G6/100)</f>
        <v>1294.9640287769782</v>
      </c>
      <c r="J656" s="33">
        <f>I656*G656</f>
        <v>0</v>
      </c>
    </row>
    <row r="657" spans="1:10" s="11" customFormat="1" ht="12.75">
      <c r="A657" s="26" t="s">
        <v>513</v>
      </c>
      <c r="B657" s="26" t="s">
        <v>528</v>
      </c>
      <c r="C657" s="26" t="s">
        <v>281</v>
      </c>
      <c r="D657" s="27"/>
      <c r="E657" s="49">
        <v>3</v>
      </c>
      <c r="F657" s="40">
        <v>1800</v>
      </c>
      <c r="G657" s="23"/>
      <c r="H657" s="46">
        <f>I657-I657/100*J6</f>
        <v>1294.9640287769782</v>
      </c>
      <c r="I657" s="40">
        <f>F657/(1+G6/100)</f>
        <v>1294.9640287769782</v>
      </c>
      <c r="J657" s="33">
        <f>I657*G657</f>
        <v>0</v>
      </c>
    </row>
    <row r="658" spans="1:10" s="11" customFormat="1" ht="12.75">
      <c r="A658" s="26" t="s">
        <v>513</v>
      </c>
      <c r="B658" s="26" t="s">
        <v>528</v>
      </c>
      <c r="C658" s="26" t="s">
        <v>407</v>
      </c>
      <c r="D658" s="27"/>
      <c r="E658" s="49">
        <v>1</v>
      </c>
      <c r="F658" s="40">
        <v>1800</v>
      </c>
      <c r="G658" s="23"/>
      <c r="H658" s="46">
        <f>I658-I658/100*J6</f>
        <v>1294.9640287769782</v>
      </c>
      <c r="I658" s="40">
        <f>F658/(1+G6/100)</f>
        <v>1294.9640287769782</v>
      </c>
      <c r="J658" s="33">
        <f>I658*G658</f>
        <v>0</v>
      </c>
    </row>
    <row r="659" spans="1:10" s="11" customFormat="1" ht="12.75">
      <c r="A659" s="26" t="s">
        <v>513</v>
      </c>
      <c r="B659" s="26" t="s">
        <v>528</v>
      </c>
      <c r="C659" s="26" t="s">
        <v>403</v>
      </c>
      <c r="D659" s="27"/>
      <c r="E659" s="49">
        <v>6</v>
      </c>
      <c r="F659" s="40">
        <v>1800</v>
      </c>
      <c r="G659" s="23"/>
      <c r="H659" s="46">
        <f>I659-I659/100*J6</f>
        <v>1294.9640287769782</v>
      </c>
      <c r="I659" s="40">
        <f>F659/(1+G6/100)</f>
        <v>1294.9640287769782</v>
      </c>
      <c r="J659" s="33">
        <f>I659*G659</f>
        <v>0</v>
      </c>
    </row>
    <row r="660" spans="1:10" s="11" customFormat="1" ht="12.75">
      <c r="A660" s="26" t="s">
        <v>513</v>
      </c>
      <c r="B660" s="26" t="s">
        <v>528</v>
      </c>
      <c r="C660" s="26" t="s">
        <v>534</v>
      </c>
      <c r="D660" s="27"/>
      <c r="E660" s="49">
        <v>4</v>
      </c>
      <c r="F660" s="40">
        <v>1800</v>
      </c>
      <c r="G660" s="23"/>
      <c r="H660" s="46">
        <f>I660-I660/100*J6</f>
        <v>1294.9640287769782</v>
      </c>
      <c r="I660" s="40">
        <f>F660/(1+G6/100)</f>
        <v>1294.9640287769782</v>
      </c>
      <c r="J660" s="33">
        <f>I660*G660</f>
        <v>0</v>
      </c>
    </row>
    <row r="661" spans="1:10" s="11" customFormat="1" ht="12.75">
      <c r="A661" s="26" t="s">
        <v>513</v>
      </c>
      <c r="B661" s="26" t="s">
        <v>528</v>
      </c>
      <c r="C661" s="26" t="s">
        <v>535</v>
      </c>
      <c r="D661" s="27"/>
      <c r="E661" s="49">
        <v>1</v>
      </c>
      <c r="F661" s="40">
        <v>1800</v>
      </c>
      <c r="G661" s="23"/>
      <c r="H661" s="46">
        <f>I661-I661/100*J6</f>
        <v>1294.9640287769782</v>
      </c>
      <c r="I661" s="40">
        <f>F661/(1+G6/100)</f>
        <v>1294.9640287769782</v>
      </c>
      <c r="J661" s="33">
        <f>I661*G661</f>
        <v>0</v>
      </c>
    </row>
    <row r="662" spans="1:10" s="11" customFormat="1" ht="12.75">
      <c r="A662" s="26" t="s">
        <v>513</v>
      </c>
      <c r="B662" s="26" t="s">
        <v>528</v>
      </c>
      <c r="C662" s="26" t="s">
        <v>345</v>
      </c>
      <c r="D662" s="27"/>
      <c r="E662" s="49">
        <v>1</v>
      </c>
      <c r="F662" s="40">
        <v>1800</v>
      </c>
      <c r="G662" s="23"/>
      <c r="H662" s="46">
        <f>I662-I662/100*J6</f>
        <v>1294.9640287769782</v>
      </c>
      <c r="I662" s="40">
        <f>F662/(1+G6/100)</f>
        <v>1294.9640287769782</v>
      </c>
      <c r="J662" s="33">
        <f>I662*G662</f>
        <v>0</v>
      </c>
    </row>
    <row r="663" spans="1:10" s="11" customFormat="1" ht="12.75">
      <c r="A663" s="26" t="s">
        <v>513</v>
      </c>
      <c r="B663" s="26" t="s">
        <v>528</v>
      </c>
      <c r="C663" s="26" t="s">
        <v>536</v>
      </c>
      <c r="D663" s="27"/>
      <c r="E663" s="49">
        <v>5</v>
      </c>
      <c r="F663" s="40">
        <v>1800</v>
      </c>
      <c r="G663" s="23"/>
      <c r="H663" s="46">
        <f>I663-I663/100*J6</f>
        <v>1294.9640287769782</v>
      </c>
      <c r="I663" s="40">
        <f>F663/(1+G6/100)</f>
        <v>1294.9640287769782</v>
      </c>
      <c r="J663" s="33">
        <f>I663*G663</f>
        <v>0</v>
      </c>
    </row>
    <row r="664" spans="1:10" s="11" customFormat="1" ht="12.75">
      <c r="A664" s="26" t="s">
        <v>513</v>
      </c>
      <c r="B664" s="26" t="s">
        <v>528</v>
      </c>
      <c r="C664" s="26" t="s">
        <v>280</v>
      </c>
      <c r="D664" s="27"/>
      <c r="E664" s="49">
        <v>4</v>
      </c>
      <c r="F664" s="40">
        <v>1800</v>
      </c>
      <c r="G664" s="23"/>
      <c r="H664" s="46">
        <f>I664-I664/100*J6</f>
        <v>1294.9640287769782</v>
      </c>
      <c r="I664" s="40">
        <f>F664/(1+G6/100)</f>
        <v>1294.9640287769782</v>
      </c>
      <c r="J664" s="33">
        <f>I664*G664</f>
        <v>0</v>
      </c>
    </row>
    <row r="665" spans="1:10" s="11" customFormat="1" ht="12.75">
      <c r="A665" s="26" t="s">
        <v>513</v>
      </c>
      <c r="B665" s="26" t="s">
        <v>528</v>
      </c>
      <c r="C665" s="26" t="s">
        <v>369</v>
      </c>
      <c r="D665" s="27"/>
      <c r="E665" s="49">
        <v>7</v>
      </c>
      <c r="F665" s="40">
        <v>1800</v>
      </c>
      <c r="G665" s="23"/>
      <c r="H665" s="46">
        <f>I665-I665/100*J6</f>
        <v>1294.9640287769782</v>
      </c>
      <c r="I665" s="40">
        <f>F665/(1+G6/100)</f>
        <v>1294.9640287769782</v>
      </c>
      <c r="J665" s="33">
        <f>I665*G665</f>
        <v>0</v>
      </c>
    </row>
    <row r="666" spans="1:10" s="11" customFormat="1" ht="12.75">
      <c r="A666" s="26" t="s">
        <v>513</v>
      </c>
      <c r="B666" s="26" t="s">
        <v>528</v>
      </c>
      <c r="C666" s="26" t="s">
        <v>287</v>
      </c>
      <c r="D666" s="27"/>
      <c r="E666" s="49">
        <v>1</v>
      </c>
      <c r="F666" s="40">
        <v>1800</v>
      </c>
      <c r="G666" s="23"/>
      <c r="H666" s="46">
        <f>I666-I666/100*J6</f>
        <v>1294.9640287769782</v>
      </c>
      <c r="I666" s="40">
        <f>F666/(1+G6/100)</f>
        <v>1294.9640287769782</v>
      </c>
      <c r="J666" s="33">
        <f>I666*G666</f>
        <v>0</v>
      </c>
    </row>
    <row r="667" spans="1:10" s="11" customFormat="1" ht="12.75">
      <c r="A667" s="26" t="s">
        <v>513</v>
      </c>
      <c r="B667" s="26" t="s">
        <v>528</v>
      </c>
      <c r="C667" s="26" t="s">
        <v>370</v>
      </c>
      <c r="D667" s="27"/>
      <c r="E667" s="49">
        <v>14</v>
      </c>
      <c r="F667" s="40">
        <v>1800</v>
      </c>
      <c r="G667" s="23"/>
      <c r="H667" s="46">
        <f>I667-I667/100*J6</f>
        <v>1294.9640287769782</v>
      </c>
      <c r="I667" s="40">
        <f>F667/(1+G6/100)</f>
        <v>1294.9640287769782</v>
      </c>
      <c r="J667" s="33">
        <f>I667*G667</f>
        <v>0</v>
      </c>
    </row>
    <row r="668" spans="1:10" s="11" customFormat="1" ht="12.75">
      <c r="A668" s="26" t="s">
        <v>513</v>
      </c>
      <c r="B668" s="26" t="s">
        <v>528</v>
      </c>
      <c r="C668" s="26" t="s">
        <v>357</v>
      </c>
      <c r="D668" s="27"/>
      <c r="E668" s="49">
        <v>3</v>
      </c>
      <c r="F668" s="40">
        <v>1800</v>
      </c>
      <c r="G668" s="23"/>
      <c r="H668" s="46">
        <f>I668-I668/100*J6</f>
        <v>1294.9640287769782</v>
      </c>
      <c r="I668" s="40">
        <f>F668/(1+G6/100)</f>
        <v>1294.9640287769782</v>
      </c>
      <c r="J668" s="33">
        <f>I668*G668</f>
        <v>0</v>
      </c>
    </row>
    <row r="669" spans="1:10" s="11" customFormat="1" ht="12.75">
      <c r="A669" s="26" t="s">
        <v>513</v>
      </c>
      <c r="B669" s="26" t="s">
        <v>528</v>
      </c>
      <c r="C669" s="26" t="s">
        <v>537</v>
      </c>
      <c r="D669" s="27"/>
      <c r="E669" s="49">
        <v>6</v>
      </c>
      <c r="F669" s="40">
        <v>1800</v>
      </c>
      <c r="G669" s="23"/>
      <c r="H669" s="46">
        <f>I669-I669/100*J6</f>
        <v>1294.9640287769782</v>
      </c>
      <c r="I669" s="40">
        <f>F669/(1+G6/100)</f>
        <v>1294.9640287769782</v>
      </c>
      <c r="J669" s="33">
        <f>I669*G669</f>
        <v>0</v>
      </c>
    </row>
    <row r="670" spans="1:10" s="11" customFormat="1" ht="12.75">
      <c r="A670" s="26" t="s">
        <v>513</v>
      </c>
      <c r="B670" s="26" t="s">
        <v>528</v>
      </c>
      <c r="C670" s="26" t="s">
        <v>371</v>
      </c>
      <c r="D670" s="27"/>
      <c r="E670" s="49">
        <v>11</v>
      </c>
      <c r="F670" s="40">
        <v>1800</v>
      </c>
      <c r="G670" s="23"/>
      <c r="H670" s="46">
        <f>I670-I670/100*J6</f>
        <v>1294.9640287769782</v>
      </c>
      <c r="I670" s="40">
        <f>F670/(1+G6/100)</f>
        <v>1294.9640287769782</v>
      </c>
      <c r="J670" s="33">
        <f>I670*G670</f>
        <v>0</v>
      </c>
    </row>
    <row r="671" spans="1:10" s="11" customFormat="1" ht="12.75">
      <c r="A671" s="26" t="s">
        <v>513</v>
      </c>
      <c r="B671" s="26" t="s">
        <v>528</v>
      </c>
      <c r="C671" s="26" t="s">
        <v>538</v>
      </c>
      <c r="D671" s="27"/>
      <c r="E671" s="49">
        <v>3</v>
      </c>
      <c r="F671" s="40">
        <v>1800</v>
      </c>
      <c r="G671" s="23"/>
      <c r="H671" s="46">
        <f>I671-I671/100*J6</f>
        <v>1294.9640287769782</v>
      </c>
      <c r="I671" s="40">
        <f>F671/(1+G6/100)</f>
        <v>1294.9640287769782</v>
      </c>
      <c r="J671" s="33">
        <f>I671*G671</f>
        <v>0</v>
      </c>
    </row>
    <row r="672" spans="1:10" s="11" customFormat="1" ht="12.75">
      <c r="A672" s="26" t="s">
        <v>513</v>
      </c>
      <c r="B672" s="26" t="s">
        <v>528</v>
      </c>
      <c r="C672" s="26" t="s">
        <v>408</v>
      </c>
      <c r="D672" s="27"/>
      <c r="E672" s="49">
        <v>1</v>
      </c>
      <c r="F672" s="40">
        <v>1800</v>
      </c>
      <c r="G672" s="23"/>
      <c r="H672" s="46">
        <f>I672-I672/100*J6</f>
        <v>1294.9640287769782</v>
      </c>
      <c r="I672" s="40">
        <f>F672/(1+G6/100)</f>
        <v>1294.9640287769782</v>
      </c>
      <c r="J672" s="33">
        <f>I672*G672</f>
        <v>0</v>
      </c>
    </row>
    <row r="673" spans="1:10" s="11" customFormat="1" ht="12.75">
      <c r="A673" s="26" t="s">
        <v>513</v>
      </c>
      <c r="B673" s="26" t="s">
        <v>528</v>
      </c>
      <c r="C673" s="26" t="s">
        <v>411</v>
      </c>
      <c r="D673" s="27"/>
      <c r="E673" s="49">
        <v>6</v>
      </c>
      <c r="F673" s="40">
        <v>1800</v>
      </c>
      <c r="G673" s="23"/>
      <c r="H673" s="46">
        <f>I673-I673/100*J6</f>
        <v>1294.9640287769782</v>
      </c>
      <c r="I673" s="40">
        <f>F673/(1+G6/100)</f>
        <v>1294.9640287769782</v>
      </c>
      <c r="J673" s="33">
        <f>I673*G673</f>
        <v>0</v>
      </c>
    </row>
    <row r="674" spans="1:10" s="11" customFormat="1" ht="12.75">
      <c r="A674" s="26" t="s">
        <v>513</v>
      </c>
      <c r="B674" s="26" t="s">
        <v>528</v>
      </c>
      <c r="C674" s="26" t="s">
        <v>421</v>
      </c>
      <c r="D674" s="27"/>
      <c r="E674" s="49">
        <v>4</v>
      </c>
      <c r="F674" s="40">
        <v>1800</v>
      </c>
      <c r="G674" s="23"/>
      <c r="H674" s="46">
        <f>I674-I674/100*J6</f>
        <v>1294.9640287769782</v>
      </c>
      <c r="I674" s="40">
        <f>F674/(1+G6/100)</f>
        <v>1294.9640287769782</v>
      </c>
      <c r="J674" s="33">
        <f>I674*G674</f>
        <v>0</v>
      </c>
    </row>
    <row r="675" spans="1:10" s="11" customFormat="1" ht="12.75">
      <c r="A675" s="26" t="s">
        <v>513</v>
      </c>
      <c r="B675" s="26" t="s">
        <v>528</v>
      </c>
      <c r="C675" s="26" t="s">
        <v>539</v>
      </c>
      <c r="D675" s="27"/>
      <c r="E675" s="49">
        <v>1</v>
      </c>
      <c r="F675" s="40">
        <v>1800</v>
      </c>
      <c r="G675" s="23"/>
      <c r="H675" s="46">
        <f>I675-I675/100*J6</f>
        <v>1294.9640287769782</v>
      </c>
      <c r="I675" s="40">
        <f>F675/(1+G6/100)</f>
        <v>1294.9640287769782</v>
      </c>
      <c r="J675" s="33">
        <f>I675*G675</f>
        <v>0</v>
      </c>
    </row>
    <row r="676" spans="1:10" s="11" customFormat="1" ht="12.75">
      <c r="A676" s="26" t="s">
        <v>513</v>
      </c>
      <c r="B676" s="26" t="s">
        <v>528</v>
      </c>
      <c r="C676" s="26" t="s">
        <v>422</v>
      </c>
      <c r="D676" s="27"/>
      <c r="E676" s="49">
        <v>8</v>
      </c>
      <c r="F676" s="40">
        <v>1800</v>
      </c>
      <c r="G676" s="23"/>
      <c r="H676" s="46">
        <f>I676-I676/100*J6</f>
        <v>1294.9640287769782</v>
      </c>
      <c r="I676" s="40">
        <f>F676/(1+G6/100)</f>
        <v>1294.9640287769782</v>
      </c>
      <c r="J676" s="33">
        <f>I676*G676</f>
        <v>0</v>
      </c>
    </row>
    <row r="677" spans="1:10" s="11" customFormat="1" ht="12.75">
      <c r="A677" s="26" t="s">
        <v>513</v>
      </c>
      <c r="B677" s="26" t="s">
        <v>528</v>
      </c>
      <c r="C677" s="26" t="s">
        <v>540</v>
      </c>
      <c r="D677" s="27"/>
      <c r="E677" s="49">
        <v>1</v>
      </c>
      <c r="F677" s="40">
        <v>1800</v>
      </c>
      <c r="G677" s="23"/>
      <c r="H677" s="46">
        <f>I677-I677/100*J6</f>
        <v>1294.9640287769782</v>
      </c>
      <c r="I677" s="40">
        <f>F677/(1+G6/100)</f>
        <v>1294.9640287769782</v>
      </c>
      <c r="J677" s="33">
        <f>I677*G677</f>
        <v>0</v>
      </c>
    </row>
    <row r="678" spans="1:10" s="11" customFormat="1" ht="12.75">
      <c r="A678" s="26" t="s">
        <v>513</v>
      </c>
      <c r="B678" s="26" t="s">
        <v>528</v>
      </c>
      <c r="C678" s="26" t="s">
        <v>366</v>
      </c>
      <c r="D678" s="27"/>
      <c r="E678" s="49">
        <v>6</v>
      </c>
      <c r="F678" s="40">
        <v>1800</v>
      </c>
      <c r="G678" s="23"/>
      <c r="H678" s="46">
        <f>I678-I678/100*J6</f>
        <v>1294.9640287769782</v>
      </c>
      <c r="I678" s="40">
        <f>F678/(1+G6/100)</f>
        <v>1294.9640287769782</v>
      </c>
      <c r="J678" s="33">
        <f>I678*G678</f>
        <v>0</v>
      </c>
    </row>
    <row r="679" spans="1:10" s="11" customFormat="1" ht="12.75">
      <c r="A679" s="26" t="s">
        <v>513</v>
      </c>
      <c r="B679" s="26" t="s">
        <v>528</v>
      </c>
      <c r="C679" s="26" t="s">
        <v>426</v>
      </c>
      <c r="D679" s="27"/>
      <c r="E679" s="49">
        <v>1</v>
      </c>
      <c r="F679" s="40">
        <v>1800</v>
      </c>
      <c r="G679" s="23"/>
      <c r="H679" s="46">
        <f>I679-I679/100*J6</f>
        <v>1294.9640287769782</v>
      </c>
      <c r="I679" s="40">
        <f>F679/(1+G6/100)</f>
        <v>1294.9640287769782</v>
      </c>
      <c r="J679" s="33">
        <f>I679*G679</f>
        <v>0</v>
      </c>
    </row>
    <row r="680" spans="1:10" s="11" customFormat="1" ht="12.75">
      <c r="A680" s="26" t="s">
        <v>513</v>
      </c>
      <c r="B680" s="26" t="s">
        <v>528</v>
      </c>
      <c r="C680" s="26" t="s">
        <v>404</v>
      </c>
      <c r="D680" s="27"/>
      <c r="E680" s="49">
        <v>4</v>
      </c>
      <c r="F680" s="40">
        <v>1800</v>
      </c>
      <c r="G680" s="23"/>
      <c r="H680" s="46">
        <f>I680-I680/100*J6</f>
        <v>1294.9640287769782</v>
      </c>
      <c r="I680" s="40">
        <f>F680/(1+G6/100)</f>
        <v>1294.9640287769782</v>
      </c>
      <c r="J680" s="33">
        <f>I680*G680</f>
        <v>0</v>
      </c>
    </row>
    <row r="681" spans="1:10" s="11" customFormat="1" ht="12.75">
      <c r="A681" s="26" t="s">
        <v>513</v>
      </c>
      <c r="B681" s="26" t="s">
        <v>528</v>
      </c>
      <c r="C681" s="26" t="s">
        <v>541</v>
      </c>
      <c r="D681" s="27"/>
      <c r="E681" s="49">
        <v>14</v>
      </c>
      <c r="F681" s="40">
        <v>1800</v>
      </c>
      <c r="G681" s="23"/>
      <c r="H681" s="46">
        <f>I681-I681/100*J6</f>
        <v>1294.9640287769782</v>
      </c>
      <c r="I681" s="40">
        <f>F681/(1+G6/100)</f>
        <v>1294.9640287769782</v>
      </c>
      <c r="J681" s="33">
        <f>I681*G681</f>
        <v>0</v>
      </c>
    </row>
    <row r="682" spans="1:10" s="11" customFormat="1" ht="12.75">
      <c r="A682" s="26" t="s">
        <v>513</v>
      </c>
      <c r="B682" s="26" t="s">
        <v>528</v>
      </c>
      <c r="C682" s="26" t="s">
        <v>542</v>
      </c>
      <c r="D682" s="27"/>
      <c r="E682" s="49">
        <v>8</v>
      </c>
      <c r="F682" s="40">
        <v>1800</v>
      </c>
      <c r="G682" s="23"/>
      <c r="H682" s="46">
        <f>I682-I682/100*J6</f>
        <v>1294.9640287769782</v>
      </c>
      <c r="I682" s="40">
        <f>F682/(1+G6/100)</f>
        <v>1294.9640287769782</v>
      </c>
      <c r="J682" s="33">
        <f>I682*G682</f>
        <v>0</v>
      </c>
    </row>
    <row r="683" spans="1:10" s="11" customFormat="1" ht="12.75">
      <c r="A683" s="26" t="s">
        <v>513</v>
      </c>
      <c r="B683" s="26" t="s">
        <v>528</v>
      </c>
      <c r="C683" s="26" t="s">
        <v>318</v>
      </c>
      <c r="D683" s="27"/>
      <c r="E683" s="49">
        <v>3</v>
      </c>
      <c r="F683" s="40">
        <v>1800</v>
      </c>
      <c r="G683" s="23"/>
      <c r="H683" s="46">
        <f>I683-I683/100*J6</f>
        <v>1294.9640287769782</v>
      </c>
      <c r="I683" s="40">
        <f>F683/(1+G6/100)</f>
        <v>1294.9640287769782</v>
      </c>
      <c r="J683" s="33">
        <f>I683*G683</f>
        <v>0</v>
      </c>
    </row>
    <row r="684" spans="1:10" s="11" customFormat="1" ht="12.75">
      <c r="A684" s="26" t="s">
        <v>513</v>
      </c>
      <c r="B684" s="26" t="s">
        <v>528</v>
      </c>
      <c r="C684" s="26" t="s">
        <v>367</v>
      </c>
      <c r="D684" s="27"/>
      <c r="E684" s="49">
        <v>9</v>
      </c>
      <c r="F684" s="40">
        <v>1800</v>
      </c>
      <c r="G684" s="23"/>
      <c r="H684" s="46">
        <f>I684-I684/100*J6</f>
        <v>1294.9640287769782</v>
      </c>
      <c r="I684" s="40">
        <f>F684/(1+G6/100)</f>
        <v>1294.9640287769782</v>
      </c>
      <c r="J684" s="33">
        <f>I684*G684</f>
        <v>0</v>
      </c>
    </row>
    <row r="685" spans="1:10" s="11" customFormat="1" ht="12.75">
      <c r="A685" s="26" t="s">
        <v>543</v>
      </c>
      <c r="B685" s="26" t="s">
        <v>544</v>
      </c>
      <c r="C685" s="26" t="s">
        <v>534</v>
      </c>
      <c r="D685" s="27"/>
      <c r="E685" s="49">
        <v>36</v>
      </c>
      <c r="F685" s="40">
        <v>4500</v>
      </c>
      <c r="G685" s="23"/>
      <c r="H685" s="46">
        <f>I685-I685/100*J6</f>
        <v>3237.410071942446</v>
      </c>
      <c r="I685" s="40">
        <f>F685/(1+G6/100)</f>
        <v>3237.410071942446</v>
      </c>
      <c r="J685" s="33">
        <f>I685*G685</f>
        <v>0</v>
      </c>
    </row>
    <row r="686" spans="1:10" s="11" customFormat="1" ht="12.75">
      <c r="A686" s="26" t="s">
        <v>543</v>
      </c>
      <c r="B686" s="26" t="s">
        <v>544</v>
      </c>
      <c r="C686" s="26" t="s">
        <v>535</v>
      </c>
      <c r="D686" s="27"/>
      <c r="E686" s="49">
        <v>42</v>
      </c>
      <c r="F686" s="40">
        <v>4500</v>
      </c>
      <c r="G686" s="23"/>
      <c r="H686" s="46">
        <f>I686-I686/100*J6</f>
        <v>3237.410071942446</v>
      </c>
      <c r="I686" s="40">
        <f>F686/(1+G6/100)</f>
        <v>3237.410071942446</v>
      </c>
      <c r="J686" s="33">
        <f>I686*G686</f>
        <v>0</v>
      </c>
    </row>
    <row r="687" spans="1:10" s="11" customFormat="1" ht="12.75">
      <c r="A687" s="26" t="s">
        <v>543</v>
      </c>
      <c r="B687" s="26" t="s">
        <v>544</v>
      </c>
      <c r="C687" s="26" t="s">
        <v>545</v>
      </c>
      <c r="D687" s="27"/>
      <c r="E687" s="49">
        <v>38</v>
      </c>
      <c r="F687" s="40">
        <v>4500</v>
      </c>
      <c r="G687" s="23"/>
      <c r="H687" s="46">
        <f>I687-I687/100*J6</f>
        <v>3237.410071942446</v>
      </c>
      <c r="I687" s="40">
        <f>F687/(1+G6/100)</f>
        <v>3237.410071942446</v>
      </c>
      <c r="J687" s="33">
        <f>I687*G687</f>
        <v>0</v>
      </c>
    </row>
    <row r="688" spans="1:10" s="11" customFormat="1" ht="12.75">
      <c r="A688" s="26" t="s">
        <v>543</v>
      </c>
      <c r="B688" s="26" t="s">
        <v>544</v>
      </c>
      <c r="C688" s="26" t="s">
        <v>546</v>
      </c>
      <c r="D688" s="27"/>
      <c r="E688" s="49">
        <v>39</v>
      </c>
      <c r="F688" s="40">
        <v>4500</v>
      </c>
      <c r="G688" s="23"/>
      <c r="H688" s="46">
        <f>I688-I688/100*J6</f>
        <v>3237.410071942446</v>
      </c>
      <c r="I688" s="40">
        <f>F688/(1+G6/100)</f>
        <v>3237.410071942446</v>
      </c>
      <c r="J688" s="33">
        <f>I688*G688</f>
        <v>0</v>
      </c>
    </row>
    <row r="689" spans="1:10" s="11" customFormat="1" ht="12.75">
      <c r="A689" s="26" t="s">
        <v>543</v>
      </c>
      <c r="B689" s="26" t="s">
        <v>544</v>
      </c>
      <c r="C689" s="26" t="s">
        <v>547</v>
      </c>
      <c r="D689" s="27"/>
      <c r="E689" s="49">
        <v>33</v>
      </c>
      <c r="F689" s="40">
        <v>4500</v>
      </c>
      <c r="G689" s="23"/>
      <c r="H689" s="46">
        <f>I689-I689/100*J6</f>
        <v>3237.410071942446</v>
      </c>
      <c r="I689" s="40">
        <f>F689/(1+G6/100)</f>
        <v>3237.410071942446</v>
      </c>
      <c r="J689" s="33">
        <f>I689*G689</f>
        <v>0</v>
      </c>
    </row>
    <row r="690" spans="1:10" s="11" customFormat="1" ht="12.75">
      <c r="A690" s="26" t="s">
        <v>543</v>
      </c>
      <c r="B690" s="26" t="s">
        <v>544</v>
      </c>
      <c r="C690" s="26" t="s">
        <v>548</v>
      </c>
      <c r="D690" s="27"/>
      <c r="E690" s="49">
        <v>30</v>
      </c>
      <c r="F690" s="40">
        <v>4500</v>
      </c>
      <c r="G690" s="23"/>
      <c r="H690" s="46">
        <f>I690-I690/100*J6</f>
        <v>3237.410071942446</v>
      </c>
      <c r="I690" s="40">
        <f>F690/(1+G6/100)</f>
        <v>3237.410071942446</v>
      </c>
      <c r="J690" s="33">
        <f>I690*G690</f>
        <v>0</v>
      </c>
    </row>
    <row r="691" spans="1:10" s="11" customFormat="1" ht="12.75">
      <c r="A691" s="26" t="s">
        <v>543</v>
      </c>
      <c r="B691" s="26" t="s">
        <v>544</v>
      </c>
      <c r="C691" s="26" t="s">
        <v>549</v>
      </c>
      <c r="D691" s="27"/>
      <c r="E691" s="49">
        <v>53</v>
      </c>
      <c r="F691" s="40">
        <v>4500</v>
      </c>
      <c r="G691" s="23"/>
      <c r="H691" s="46">
        <f>I691-I691/100*J6</f>
        <v>3237.410071942446</v>
      </c>
      <c r="I691" s="40">
        <f>F691/(1+G6/100)</f>
        <v>3237.410071942446</v>
      </c>
      <c r="J691" s="33">
        <f>I691*G691</f>
        <v>0</v>
      </c>
    </row>
    <row r="692" spans="1:10" s="11" customFormat="1" ht="12.75">
      <c r="A692" s="26" t="s">
        <v>543</v>
      </c>
      <c r="B692" s="26" t="s">
        <v>544</v>
      </c>
      <c r="C692" s="26" t="s">
        <v>550</v>
      </c>
      <c r="D692" s="27"/>
      <c r="E692" s="49">
        <v>42</v>
      </c>
      <c r="F692" s="40">
        <v>4500</v>
      </c>
      <c r="G692" s="23"/>
      <c r="H692" s="46">
        <f>I692-I692/100*J6</f>
        <v>3237.410071942446</v>
      </c>
      <c r="I692" s="40">
        <f>F692/(1+G6/100)</f>
        <v>3237.410071942446</v>
      </c>
      <c r="J692" s="33">
        <f>I692*G692</f>
        <v>0</v>
      </c>
    </row>
    <row r="693" spans="1:10" s="11" customFormat="1" ht="12.75">
      <c r="A693" s="26" t="s">
        <v>543</v>
      </c>
      <c r="B693" s="26" t="s">
        <v>544</v>
      </c>
      <c r="C693" s="26" t="s">
        <v>551</v>
      </c>
      <c r="D693" s="27"/>
      <c r="E693" s="49">
        <v>10</v>
      </c>
      <c r="F693" s="40">
        <v>4500</v>
      </c>
      <c r="G693" s="23"/>
      <c r="H693" s="46">
        <f>I693-I693/100*J6</f>
        <v>3237.410071942446</v>
      </c>
      <c r="I693" s="40">
        <f>F693/(1+G6/100)</f>
        <v>3237.410071942446</v>
      </c>
      <c r="J693" s="33">
        <f>I693*G693</f>
        <v>0</v>
      </c>
    </row>
    <row r="694" spans="1:10" s="11" customFormat="1" ht="12.75">
      <c r="A694" s="26" t="s">
        <v>543</v>
      </c>
      <c r="B694" s="26" t="s">
        <v>544</v>
      </c>
      <c r="C694" s="26" t="s">
        <v>552</v>
      </c>
      <c r="D694" s="27"/>
      <c r="E694" s="49">
        <v>22</v>
      </c>
      <c r="F694" s="40">
        <v>4500</v>
      </c>
      <c r="G694" s="23"/>
      <c r="H694" s="46">
        <f>I694-I694/100*J6</f>
        <v>3237.410071942446</v>
      </c>
      <c r="I694" s="40">
        <f>F694/(1+G6/100)</f>
        <v>3237.410071942446</v>
      </c>
      <c r="J694" s="33">
        <f>I694*G694</f>
        <v>0</v>
      </c>
    </row>
    <row r="695" spans="1:10" s="11" customFormat="1" ht="12.75">
      <c r="A695" s="26" t="s">
        <v>553</v>
      </c>
      <c r="B695" s="26" t="s">
        <v>554</v>
      </c>
      <c r="C695" s="26" t="s">
        <v>555</v>
      </c>
      <c r="D695" s="27"/>
      <c r="E695" s="49">
        <v>15</v>
      </c>
      <c r="F695" s="40">
        <v>2900</v>
      </c>
      <c r="G695" s="23"/>
      <c r="H695" s="46">
        <f>I695-I695/100*J6</f>
        <v>2086.3309352517986</v>
      </c>
      <c r="I695" s="40">
        <f>F695/(1+G6/100)</f>
        <v>2086.3309352517986</v>
      </c>
      <c r="J695" s="33">
        <f>I695*G695</f>
        <v>0</v>
      </c>
    </row>
    <row r="696" spans="1:10" s="11" customFormat="1" ht="12.75">
      <c r="A696" s="26" t="s">
        <v>553</v>
      </c>
      <c r="B696" s="26" t="s">
        <v>554</v>
      </c>
      <c r="C696" s="26" t="s">
        <v>376</v>
      </c>
      <c r="D696" s="27"/>
      <c r="E696" s="49">
        <v>16</v>
      </c>
      <c r="F696" s="40">
        <v>2900</v>
      </c>
      <c r="G696" s="23"/>
      <c r="H696" s="46">
        <f>I696-I696/100*J6</f>
        <v>2086.3309352517986</v>
      </c>
      <c r="I696" s="40">
        <f>F696/(1+G6/100)</f>
        <v>2086.3309352517986</v>
      </c>
      <c r="J696" s="33">
        <f>I696*G696</f>
        <v>0</v>
      </c>
    </row>
    <row r="697" spans="1:10" s="11" customFormat="1" ht="12.75">
      <c r="A697" s="26" t="s">
        <v>553</v>
      </c>
      <c r="B697" s="26" t="s">
        <v>554</v>
      </c>
      <c r="C697" s="26" t="s">
        <v>440</v>
      </c>
      <c r="D697" s="27"/>
      <c r="E697" s="49">
        <v>8</v>
      </c>
      <c r="F697" s="40">
        <v>2900</v>
      </c>
      <c r="G697" s="23"/>
      <c r="H697" s="46">
        <f>I697-I697/100*J6</f>
        <v>2086.3309352517986</v>
      </c>
      <c r="I697" s="40">
        <f>F697/(1+G6/100)</f>
        <v>2086.3309352517986</v>
      </c>
      <c r="J697" s="33">
        <f>I697*G697</f>
        <v>0</v>
      </c>
    </row>
    <row r="698" spans="1:10" s="11" customFormat="1" ht="12.75">
      <c r="A698" s="26" t="s">
        <v>553</v>
      </c>
      <c r="B698" s="26" t="s">
        <v>554</v>
      </c>
      <c r="C698" s="26" t="s">
        <v>449</v>
      </c>
      <c r="D698" s="27"/>
      <c r="E698" s="49">
        <v>14</v>
      </c>
      <c r="F698" s="40">
        <v>2900</v>
      </c>
      <c r="G698" s="23"/>
      <c r="H698" s="46">
        <f>I698-I698/100*J6</f>
        <v>2086.3309352517986</v>
      </c>
      <c r="I698" s="40">
        <f>F698/(1+G6/100)</f>
        <v>2086.3309352517986</v>
      </c>
      <c r="J698" s="33">
        <f>I698*G698</f>
        <v>0</v>
      </c>
    </row>
    <row r="699" spans="1:10" s="11" customFormat="1" ht="12.75">
      <c r="A699" s="26" t="s">
        <v>553</v>
      </c>
      <c r="B699" s="26" t="s">
        <v>554</v>
      </c>
      <c r="C699" s="26" t="s">
        <v>436</v>
      </c>
      <c r="D699" s="27"/>
      <c r="E699" s="49">
        <v>3</v>
      </c>
      <c r="F699" s="40">
        <v>2900</v>
      </c>
      <c r="G699" s="23"/>
      <c r="H699" s="46">
        <f>I699-I699/100*J6</f>
        <v>2086.3309352517986</v>
      </c>
      <c r="I699" s="40">
        <f>F699/(1+G6/100)</f>
        <v>2086.3309352517986</v>
      </c>
      <c r="J699" s="33">
        <f>I699*G699</f>
        <v>0</v>
      </c>
    </row>
    <row r="700" spans="1:10" s="11" customFormat="1" ht="12.75">
      <c r="A700" s="26" t="s">
        <v>553</v>
      </c>
      <c r="B700" s="26" t="s">
        <v>554</v>
      </c>
      <c r="C700" s="26" t="s">
        <v>556</v>
      </c>
      <c r="D700" s="27"/>
      <c r="E700" s="49">
        <v>9</v>
      </c>
      <c r="F700" s="40">
        <v>2900</v>
      </c>
      <c r="G700" s="23"/>
      <c r="H700" s="46">
        <f>I700-I700/100*J6</f>
        <v>2086.3309352517986</v>
      </c>
      <c r="I700" s="40">
        <f>F700/(1+G6/100)</f>
        <v>2086.3309352517986</v>
      </c>
      <c r="J700" s="33">
        <f>I700*G700</f>
        <v>0</v>
      </c>
    </row>
    <row r="701" spans="1:10" s="11" customFormat="1" ht="12.75">
      <c r="A701" s="26" t="s">
        <v>553</v>
      </c>
      <c r="B701" s="26" t="s">
        <v>554</v>
      </c>
      <c r="C701" s="26" t="s">
        <v>387</v>
      </c>
      <c r="D701" s="27"/>
      <c r="E701" s="49">
        <v>10</v>
      </c>
      <c r="F701" s="40">
        <v>2900</v>
      </c>
      <c r="G701" s="23"/>
      <c r="H701" s="46">
        <f>I701-I701/100*J6</f>
        <v>2086.3309352517986</v>
      </c>
      <c r="I701" s="40">
        <f>F701/(1+G6/100)</f>
        <v>2086.3309352517986</v>
      </c>
      <c r="J701" s="33">
        <f>I701*G701</f>
        <v>0</v>
      </c>
    </row>
    <row r="702" spans="1:10" s="11" customFormat="1" ht="12.75">
      <c r="A702" s="26" t="s">
        <v>553</v>
      </c>
      <c r="B702" s="26" t="s">
        <v>554</v>
      </c>
      <c r="C702" s="26" t="s">
        <v>388</v>
      </c>
      <c r="D702" s="27"/>
      <c r="E702" s="49">
        <v>1</v>
      </c>
      <c r="F702" s="40">
        <v>2900</v>
      </c>
      <c r="G702" s="23"/>
      <c r="H702" s="46">
        <f>I702-I702/100*J6</f>
        <v>2086.3309352517986</v>
      </c>
      <c r="I702" s="40">
        <f>F702/(1+G6/100)</f>
        <v>2086.3309352517986</v>
      </c>
      <c r="J702" s="33">
        <f>I702*G702</f>
        <v>0</v>
      </c>
    </row>
    <row r="703" spans="1:10" s="11" customFormat="1" ht="12.75">
      <c r="A703" s="26" t="s">
        <v>553</v>
      </c>
      <c r="B703" s="26" t="s">
        <v>554</v>
      </c>
      <c r="C703" s="26" t="s">
        <v>351</v>
      </c>
      <c r="D703" s="27"/>
      <c r="E703" s="49">
        <v>20</v>
      </c>
      <c r="F703" s="40">
        <v>2900</v>
      </c>
      <c r="G703" s="23"/>
      <c r="H703" s="46">
        <f>I703-I703/100*J6</f>
        <v>2086.3309352517986</v>
      </c>
      <c r="I703" s="40">
        <f>F703/(1+G6/100)</f>
        <v>2086.3309352517986</v>
      </c>
      <c r="J703" s="33">
        <f>I703*G703</f>
        <v>0</v>
      </c>
    </row>
    <row r="704" spans="1:10" s="11" customFormat="1" ht="12.75">
      <c r="A704" s="26" t="s">
        <v>553</v>
      </c>
      <c r="B704" s="26" t="s">
        <v>554</v>
      </c>
      <c r="C704" s="26" t="s">
        <v>411</v>
      </c>
      <c r="D704" s="27"/>
      <c r="E704" s="49">
        <v>3</v>
      </c>
      <c r="F704" s="40">
        <v>2900</v>
      </c>
      <c r="G704" s="23"/>
      <c r="H704" s="46">
        <f>I704-I704/100*J6</f>
        <v>2086.3309352517986</v>
      </c>
      <c r="I704" s="40">
        <f>F704/(1+G6/100)</f>
        <v>2086.3309352517986</v>
      </c>
      <c r="J704" s="33">
        <f>I704*G704</f>
        <v>0</v>
      </c>
    </row>
    <row r="705" spans="1:10" s="11" customFormat="1" ht="12.75">
      <c r="A705" s="26" t="s">
        <v>553</v>
      </c>
      <c r="B705" s="26" t="s">
        <v>554</v>
      </c>
      <c r="C705" s="26" t="s">
        <v>385</v>
      </c>
      <c r="D705" s="27"/>
      <c r="E705" s="49">
        <v>8</v>
      </c>
      <c r="F705" s="40">
        <v>2900</v>
      </c>
      <c r="G705" s="23"/>
      <c r="H705" s="46">
        <f>I705-I705/100*J6</f>
        <v>2086.3309352517986</v>
      </c>
      <c r="I705" s="40">
        <f>F705/(1+G6/100)</f>
        <v>2086.3309352517986</v>
      </c>
      <c r="J705" s="33">
        <f>I705*G705</f>
        <v>0</v>
      </c>
    </row>
    <row r="706" spans="1:10" s="11" customFormat="1" ht="12.75">
      <c r="A706" s="26" t="s">
        <v>553</v>
      </c>
      <c r="B706" s="26" t="s">
        <v>554</v>
      </c>
      <c r="C706" s="26" t="s">
        <v>422</v>
      </c>
      <c r="D706" s="27"/>
      <c r="E706" s="49">
        <v>2</v>
      </c>
      <c r="F706" s="40">
        <v>2900</v>
      </c>
      <c r="G706" s="23"/>
      <c r="H706" s="46">
        <f>I706-I706/100*J6</f>
        <v>2086.3309352517986</v>
      </c>
      <c r="I706" s="40">
        <f>F706/(1+G6/100)</f>
        <v>2086.3309352517986</v>
      </c>
      <c r="J706" s="33">
        <f>I706*G706</f>
        <v>0</v>
      </c>
    </row>
    <row r="707" spans="1:10" s="11" customFormat="1" ht="12.75">
      <c r="A707" s="26" t="s">
        <v>553</v>
      </c>
      <c r="B707" s="26" t="s">
        <v>554</v>
      </c>
      <c r="C707" s="26" t="s">
        <v>421</v>
      </c>
      <c r="D707" s="27"/>
      <c r="E707" s="49">
        <v>3</v>
      </c>
      <c r="F707" s="40">
        <v>2900</v>
      </c>
      <c r="G707" s="23"/>
      <c r="H707" s="46">
        <f>I707-I707/100*J6</f>
        <v>2086.3309352517986</v>
      </c>
      <c r="I707" s="40">
        <f>F707/(1+G6/100)</f>
        <v>2086.3309352517986</v>
      </c>
      <c r="J707" s="33">
        <f>I707*G707</f>
        <v>0</v>
      </c>
    </row>
    <row r="708" spans="1:10" s="11" customFormat="1" ht="12.75">
      <c r="A708" s="26" t="s">
        <v>553</v>
      </c>
      <c r="B708" s="26" t="s">
        <v>554</v>
      </c>
      <c r="C708" s="26" t="s">
        <v>557</v>
      </c>
      <c r="D708" s="27"/>
      <c r="E708" s="49">
        <v>5</v>
      </c>
      <c r="F708" s="40">
        <v>2900</v>
      </c>
      <c r="G708" s="23"/>
      <c r="H708" s="46">
        <f>I708-I708/100*J6</f>
        <v>2086.3309352517986</v>
      </c>
      <c r="I708" s="40">
        <f>F708/(1+G6/100)</f>
        <v>2086.3309352517986</v>
      </c>
      <c r="J708" s="33">
        <f>I708*G708</f>
        <v>0</v>
      </c>
    </row>
    <row r="709" spans="1:10" s="11" customFormat="1" ht="12.75">
      <c r="A709" s="26" t="s">
        <v>553</v>
      </c>
      <c r="B709" s="26" t="s">
        <v>554</v>
      </c>
      <c r="C709" s="26" t="s">
        <v>541</v>
      </c>
      <c r="D709" s="27"/>
      <c r="E709" s="49">
        <v>7</v>
      </c>
      <c r="F709" s="40">
        <v>2900</v>
      </c>
      <c r="G709" s="23"/>
      <c r="H709" s="46">
        <f>I709-I709/100*J6</f>
        <v>2086.3309352517986</v>
      </c>
      <c r="I709" s="40">
        <f>F709/(1+G6/100)</f>
        <v>2086.3309352517986</v>
      </c>
      <c r="J709" s="33">
        <f>I709*G709</f>
        <v>0</v>
      </c>
    </row>
    <row r="710" spans="1:10" s="11" customFormat="1" ht="12.75">
      <c r="A710" s="26" t="s">
        <v>553</v>
      </c>
      <c r="B710" s="26" t="s">
        <v>554</v>
      </c>
      <c r="C710" s="26" t="s">
        <v>542</v>
      </c>
      <c r="D710" s="27"/>
      <c r="E710" s="49">
        <v>8</v>
      </c>
      <c r="F710" s="40">
        <v>2900</v>
      </c>
      <c r="G710" s="23"/>
      <c r="H710" s="46">
        <f>I710-I710/100*J6</f>
        <v>2086.3309352517986</v>
      </c>
      <c r="I710" s="40">
        <f>F710/(1+G6/100)</f>
        <v>2086.3309352517986</v>
      </c>
      <c r="J710" s="33">
        <f>I710*G710</f>
        <v>0</v>
      </c>
    </row>
    <row r="711" spans="1:10" s="11" customFormat="1" ht="12.75">
      <c r="A711" s="26" t="s">
        <v>553</v>
      </c>
      <c r="B711" s="26" t="s">
        <v>554</v>
      </c>
      <c r="C711" s="26" t="s">
        <v>558</v>
      </c>
      <c r="D711" s="27"/>
      <c r="E711" s="49">
        <v>16</v>
      </c>
      <c r="F711" s="40">
        <v>2900</v>
      </c>
      <c r="G711" s="23"/>
      <c r="H711" s="46">
        <f>I711-I711/100*J6</f>
        <v>2086.3309352517986</v>
      </c>
      <c r="I711" s="40">
        <f>F711/(1+G6/100)</f>
        <v>2086.3309352517986</v>
      </c>
      <c r="J711" s="33">
        <f>I711*G711</f>
        <v>0</v>
      </c>
    </row>
    <row r="712" spans="1:10" s="11" customFormat="1" ht="12.75">
      <c r="A712" s="26" t="s">
        <v>553</v>
      </c>
      <c r="B712" s="26" t="s">
        <v>554</v>
      </c>
      <c r="C712" s="26" t="s">
        <v>409</v>
      </c>
      <c r="D712" s="27"/>
      <c r="E712" s="49">
        <v>3</v>
      </c>
      <c r="F712" s="40">
        <v>2900</v>
      </c>
      <c r="G712" s="23"/>
      <c r="H712" s="46">
        <f>I712-I712/100*J6</f>
        <v>2086.3309352517986</v>
      </c>
      <c r="I712" s="40">
        <f>F712/(1+G6/100)</f>
        <v>2086.3309352517986</v>
      </c>
      <c r="J712" s="33">
        <f>I712*G712</f>
        <v>0</v>
      </c>
    </row>
    <row r="713" spans="1:10" s="11" customFormat="1" ht="12.75">
      <c r="A713" s="26" t="s">
        <v>553</v>
      </c>
      <c r="B713" s="26" t="s">
        <v>554</v>
      </c>
      <c r="C713" s="26" t="s">
        <v>396</v>
      </c>
      <c r="D713" s="27"/>
      <c r="E713" s="49">
        <v>8</v>
      </c>
      <c r="F713" s="40">
        <v>2900</v>
      </c>
      <c r="G713" s="23"/>
      <c r="H713" s="46">
        <f>I713-I713/100*J6</f>
        <v>2086.3309352517986</v>
      </c>
      <c r="I713" s="40">
        <f>F713/(1+G6/100)</f>
        <v>2086.3309352517986</v>
      </c>
      <c r="J713" s="33">
        <f>I713*G713</f>
        <v>0</v>
      </c>
    </row>
    <row r="714" spans="1:10" s="11" customFormat="1" ht="12.75">
      <c r="A714" s="26" t="s">
        <v>553</v>
      </c>
      <c r="B714" s="26" t="s">
        <v>554</v>
      </c>
      <c r="C714" s="26" t="s">
        <v>441</v>
      </c>
      <c r="D714" s="27"/>
      <c r="E714" s="49">
        <v>8</v>
      </c>
      <c r="F714" s="40">
        <v>2900</v>
      </c>
      <c r="G714" s="23"/>
      <c r="H714" s="46">
        <f>I714-I714/100*J6</f>
        <v>2086.3309352517986</v>
      </c>
      <c r="I714" s="40">
        <f>F714/(1+G6/100)</f>
        <v>2086.3309352517986</v>
      </c>
      <c r="J714" s="33">
        <f>I714*G714</f>
        <v>0</v>
      </c>
    </row>
    <row r="715" spans="1:10" s="11" customFormat="1" ht="12.75">
      <c r="A715" s="26" t="s">
        <v>553</v>
      </c>
      <c r="B715" s="26" t="s">
        <v>554</v>
      </c>
      <c r="C715" s="26" t="s">
        <v>395</v>
      </c>
      <c r="D715" s="27"/>
      <c r="E715" s="49">
        <v>7</v>
      </c>
      <c r="F715" s="40">
        <v>2900</v>
      </c>
      <c r="G715" s="23"/>
      <c r="H715" s="46">
        <f>I715-I715/100*J6</f>
        <v>2086.3309352517986</v>
      </c>
      <c r="I715" s="40">
        <f>F715/(1+G6/100)</f>
        <v>2086.3309352517986</v>
      </c>
      <c r="J715" s="33">
        <f>I715*G715</f>
        <v>0</v>
      </c>
    </row>
    <row r="716" spans="1:10" s="11" customFormat="1" ht="12.75">
      <c r="A716" s="26" t="s">
        <v>553</v>
      </c>
      <c r="B716" s="26" t="s">
        <v>554</v>
      </c>
      <c r="C716" s="26" t="s">
        <v>438</v>
      </c>
      <c r="D716" s="27"/>
      <c r="E716" s="49">
        <v>6</v>
      </c>
      <c r="F716" s="40">
        <v>2900</v>
      </c>
      <c r="G716" s="23"/>
      <c r="H716" s="46">
        <f>I716-I716/100*J6</f>
        <v>2086.3309352517986</v>
      </c>
      <c r="I716" s="40">
        <f>F716/(1+G6/100)</f>
        <v>2086.3309352517986</v>
      </c>
      <c r="J716" s="33">
        <f>I716*G716</f>
        <v>0</v>
      </c>
    </row>
    <row r="717" spans="1:10" s="11" customFormat="1" ht="12.75">
      <c r="A717" s="26" t="s">
        <v>553</v>
      </c>
      <c r="B717" s="26" t="s">
        <v>554</v>
      </c>
      <c r="C717" s="26" t="s">
        <v>381</v>
      </c>
      <c r="D717" s="27"/>
      <c r="E717" s="49">
        <v>44</v>
      </c>
      <c r="F717" s="40">
        <v>2900</v>
      </c>
      <c r="G717" s="23"/>
      <c r="H717" s="46">
        <f>I717-I717/100*J6</f>
        <v>2086.3309352517986</v>
      </c>
      <c r="I717" s="40">
        <f>F717/(1+G6/100)</f>
        <v>2086.3309352517986</v>
      </c>
      <c r="J717" s="33">
        <f>I717*G717</f>
        <v>0</v>
      </c>
    </row>
    <row r="718" spans="1:10" s="11" customFormat="1" ht="12.75">
      <c r="A718" s="26" t="s">
        <v>553</v>
      </c>
      <c r="B718" s="26" t="s">
        <v>554</v>
      </c>
      <c r="C718" s="26" t="s">
        <v>382</v>
      </c>
      <c r="D718" s="27"/>
      <c r="E718" s="49">
        <v>38</v>
      </c>
      <c r="F718" s="40">
        <v>2900</v>
      </c>
      <c r="G718" s="23"/>
      <c r="H718" s="46">
        <f>I718-I718/100*J6</f>
        <v>2086.3309352517986</v>
      </c>
      <c r="I718" s="40">
        <f>F718/(1+G6/100)</f>
        <v>2086.3309352517986</v>
      </c>
      <c r="J718" s="33">
        <f>I718*G718</f>
        <v>0</v>
      </c>
    </row>
    <row r="719" spans="1:10" s="11" customFormat="1" ht="12.75">
      <c r="A719" s="26" t="s">
        <v>553</v>
      </c>
      <c r="B719" s="26" t="s">
        <v>554</v>
      </c>
      <c r="C719" s="26" t="s">
        <v>403</v>
      </c>
      <c r="D719" s="27"/>
      <c r="E719" s="49">
        <v>6</v>
      </c>
      <c r="F719" s="40">
        <v>2900</v>
      </c>
      <c r="G719" s="23"/>
      <c r="H719" s="46">
        <f>I719-I719/100*J6</f>
        <v>2086.3309352517986</v>
      </c>
      <c r="I719" s="40">
        <f>F719/(1+G6/100)</f>
        <v>2086.3309352517986</v>
      </c>
      <c r="J719" s="33">
        <f>I719*G719</f>
        <v>0</v>
      </c>
    </row>
    <row r="720" spans="1:10" s="11" customFormat="1" ht="12.75">
      <c r="A720" s="26" t="s">
        <v>553</v>
      </c>
      <c r="B720" s="26" t="s">
        <v>554</v>
      </c>
      <c r="C720" s="26" t="s">
        <v>386</v>
      </c>
      <c r="D720" s="27"/>
      <c r="E720" s="49">
        <v>6</v>
      </c>
      <c r="F720" s="40">
        <v>2900</v>
      </c>
      <c r="G720" s="23"/>
      <c r="H720" s="46">
        <f>I720-I720/100*J6</f>
        <v>2086.3309352517986</v>
      </c>
      <c r="I720" s="40">
        <f>F720/(1+G6/100)</f>
        <v>2086.3309352517986</v>
      </c>
      <c r="J720" s="33">
        <f>I720*G720</f>
        <v>0</v>
      </c>
    </row>
    <row r="721" spans="1:10" s="11" customFormat="1" ht="12.75">
      <c r="A721" s="26" t="s">
        <v>553</v>
      </c>
      <c r="B721" s="26" t="s">
        <v>554</v>
      </c>
      <c r="C721" s="26" t="s">
        <v>349</v>
      </c>
      <c r="D721" s="27"/>
      <c r="E721" s="49">
        <v>3</v>
      </c>
      <c r="F721" s="40">
        <v>2900</v>
      </c>
      <c r="G721" s="23"/>
      <c r="H721" s="46">
        <f>I721-I721/100*J6</f>
        <v>2086.3309352517986</v>
      </c>
      <c r="I721" s="40">
        <f>F721/(1+G6/100)</f>
        <v>2086.3309352517986</v>
      </c>
      <c r="J721" s="33">
        <f>I721*G721</f>
        <v>0</v>
      </c>
    </row>
    <row r="722" spans="1:10" s="11" customFormat="1" ht="12.75">
      <c r="A722" s="26" t="s">
        <v>553</v>
      </c>
      <c r="B722" s="26" t="s">
        <v>554</v>
      </c>
      <c r="C722" s="26" t="s">
        <v>384</v>
      </c>
      <c r="D722" s="27"/>
      <c r="E722" s="49">
        <v>44</v>
      </c>
      <c r="F722" s="40">
        <v>2900</v>
      </c>
      <c r="G722" s="23"/>
      <c r="H722" s="46">
        <f>I722-I722/100*J6</f>
        <v>2086.3309352517986</v>
      </c>
      <c r="I722" s="40">
        <f>F722/(1+G6/100)</f>
        <v>2086.3309352517986</v>
      </c>
      <c r="J722" s="33">
        <f>I722*G722</f>
        <v>0</v>
      </c>
    </row>
    <row r="723" spans="1:10" s="11" customFormat="1" ht="12.75">
      <c r="A723" s="26" t="s">
        <v>553</v>
      </c>
      <c r="B723" s="26" t="s">
        <v>554</v>
      </c>
      <c r="C723" s="26" t="s">
        <v>451</v>
      </c>
      <c r="D723" s="27"/>
      <c r="E723" s="49">
        <v>26</v>
      </c>
      <c r="F723" s="40">
        <v>2900</v>
      </c>
      <c r="G723" s="23"/>
      <c r="H723" s="46">
        <f>I723-I723/100*J6</f>
        <v>2086.3309352517986</v>
      </c>
      <c r="I723" s="40">
        <f>F723/(1+G6/100)</f>
        <v>2086.3309352517986</v>
      </c>
      <c r="J723" s="33">
        <f>I723*G723</f>
        <v>0</v>
      </c>
    </row>
    <row r="724" spans="1:10" s="11" customFormat="1" ht="12.75">
      <c r="A724" s="26" t="s">
        <v>553</v>
      </c>
      <c r="B724" s="26" t="s">
        <v>554</v>
      </c>
      <c r="C724" s="26" t="s">
        <v>559</v>
      </c>
      <c r="D724" s="27"/>
      <c r="E724" s="49">
        <v>16</v>
      </c>
      <c r="F724" s="40">
        <v>2900</v>
      </c>
      <c r="G724" s="23"/>
      <c r="H724" s="46">
        <f>I724-I724/100*J6</f>
        <v>2086.3309352517986</v>
      </c>
      <c r="I724" s="40">
        <f>F724/(1+G6/100)</f>
        <v>2086.3309352517986</v>
      </c>
      <c r="J724" s="33">
        <f>I724*G724</f>
        <v>0</v>
      </c>
    </row>
    <row r="725" spans="1:10" s="11" customFormat="1" ht="12.75">
      <c r="A725" s="26" t="s">
        <v>553</v>
      </c>
      <c r="B725" s="26" t="s">
        <v>554</v>
      </c>
      <c r="C725" s="26" t="s">
        <v>560</v>
      </c>
      <c r="D725" s="27"/>
      <c r="E725" s="49">
        <v>6</v>
      </c>
      <c r="F725" s="40">
        <v>2900</v>
      </c>
      <c r="G725" s="23"/>
      <c r="H725" s="46">
        <f>I725-I725/100*J6</f>
        <v>2086.3309352517986</v>
      </c>
      <c r="I725" s="40">
        <f>F725/(1+G6/100)</f>
        <v>2086.3309352517986</v>
      </c>
      <c r="J725" s="33">
        <f>I725*G725</f>
        <v>0</v>
      </c>
    </row>
    <row r="726" spans="1:10" s="11" customFormat="1" ht="12.75">
      <c r="A726" s="26" t="s">
        <v>553</v>
      </c>
      <c r="B726" s="26" t="s">
        <v>561</v>
      </c>
      <c r="C726" s="26" t="s">
        <v>251</v>
      </c>
      <c r="D726" s="27"/>
      <c r="E726" s="49">
        <v>1</v>
      </c>
      <c r="F726" s="40">
        <v>2900</v>
      </c>
      <c r="G726" s="23"/>
      <c r="H726" s="46">
        <f>I726-I726/100*J6</f>
        <v>2086.3309352517986</v>
      </c>
      <c r="I726" s="40">
        <f>F726/(1+G6/100)</f>
        <v>2086.3309352517986</v>
      </c>
      <c r="J726" s="33">
        <f>I726*G726</f>
        <v>0</v>
      </c>
    </row>
    <row r="727" spans="1:10" s="11" customFormat="1" ht="12.75">
      <c r="A727" s="26" t="s">
        <v>553</v>
      </c>
      <c r="B727" s="26" t="s">
        <v>561</v>
      </c>
      <c r="C727" s="26" t="s">
        <v>407</v>
      </c>
      <c r="D727" s="27"/>
      <c r="E727" s="49">
        <v>25</v>
      </c>
      <c r="F727" s="40">
        <v>2900</v>
      </c>
      <c r="G727" s="23"/>
      <c r="H727" s="46">
        <f>I727-I727/100*J6</f>
        <v>2086.3309352517986</v>
      </c>
      <c r="I727" s="40">
        <f>F727/(1+G6/100)</f>
        <v>2086.3309352517986</v>
      </c>
      <c r="J727" s="33">
        <f>I727*G727</f>
        <v>0</v>
      </c>
    </row>
    <row r="728" spans="1:10" s="11" customFormat="1" ht="12.75">
      <c r="A728" s="26" t="s">
        <v>553</v>
      </c>
      <c r="B728" s="26" t="s">
        <v>561</v>
      </c>
      <c r="C728" s="26" t="s">
        <v>426</v>
      </c>
      <c r="D728" s="27"/>
      <c r="E728" s="49">
        <v>19</v>
      </c>
      <c r="F728" s="40">
        <v>2900</v>
      </c>
      <c r="G728" s="23"/>
      <c r="H728" s="46">
        <f>I728-I728/100*J6</f>
        <v>2086.3309352517986</v>
      </c>
      <c r="I728" s="40">
        <f>F728/(1+G6/100)</f>
        <v>2086.3309352517986</v>
      </c>
      <c r="J728" s="33">
        <f>I728*G728</f>
        <v>0</v>
      </c>
    </row>
    <row r="729" spans="1:10" s="11" customFormat="1" ht="12.75">
      <c r="A729" s="26" t="s">
        <v>553</v>
      </c>
      <c r="B729" s="26" t="s">
        <v>561</v>
      </c>
      <c r="C729" s="26" t="s">
        <v>248</v>
      </c>
      <c r="D729" s="27"/>
      <c r="E729" s="49">
        <v>1</v>
      </c>
      <c r="F729" s="40">
        <v>2900</v>
      </c>
      <c r="G729" s="23"/>
      <c r="H729" s="46">
        <f>I729-I729/100*J6</f>
        <v>2086.3309352517986</v>
      </c>
      <c r="I729" s="40">
        <f>F729/(1+G6/100)</f>
        <v>2086.3309352517986</v>
      </c>
      <c r="J729" s="33">
        <f>I729*G729</f>
        <v>0</v>
      </c>
    </row>
    <row r="730" spans="1:10" s="11" customFormat="1" ht="12.75">
      <c r="A730" s="26" t="s">
        <v>553</v>
      </c>
      <c r="B730" s="26" t="s">
        <v>561</v>
      </c>
      <c r="C730" s="26" t="s">
        <v>348</v>
      </c>
      <c r="D730" s="27"/>
      <c r="E730" s="49">
        <v>3</v>
      </c>
      <c r="F730" s="40">
        <v>2900</v>
      </c>
      <c r="G730" s="23"/>
      <c r="H730" s="46">
        <f>I730-I730/100*J6</f>
        <v>2086.3309352517986</v>
      </c>
      <c r="I730" s="40">
        <f>F730/(1+G6/100)</f>
        <v>2086.3309352517986</v>
      </c>
      <c r="J730" s="33">
        <f>I730*G730</f>
        <v>0</v>
      </c>
    </row>
    <row r="731" spans="1:10" s="11" customFormat="1" ht="12.75">
      <c r="A731" s="26" t="s">
        <v>553</v>
      </c>
      <c r="B731" s="26" t="s">
        <v>561</v>
      </c>
      <c r="C731" s="26" t="s">
        <v>408</v>
      </c>
      <c r="D731" s="27"/>
      <c r="E731" s="49">
        <v>19</v>
      </c>
      <c r="F731" s="40">
        <v>2900</v>
      </c>
      <c r="G731" s="23"/>
      <c r="H731" s="46">
        <f>I731-I731/100*J6</f>
        <v>2086.3309352517986</v>
      </c>
      <c r="I731" s="40">
        <f>F731/(1+G6/100)</f>
        <v>2086.3309352517986</v>
      </c>
      <c r="J731" s="33">
        <f>I731*G731</f>
        <v>0</v>
      </c>
    </row>
    <row r="732" spans="1:10" s="11" customFormat="1" ht="12.75">
      <c r="A732" s="26" t="s">
        <v>553</v>
      </c>
      <c r="B732" s="26" t="s">
        <v>561</v>
      </c>
      <c r="C732" s="26" t="s">
        <v>562</v>
      </c>
      <c r="D732" s="27"/>
      <c r="E732" s="49">
        <v>12</v>
      </c>
      <c r="F732" s="40">
        <v>2900</v>
      </c>
      <c r="G732" s="23"/>
      <c r="H732" s="46">
        <f>I732-I732/100*J6</f>
        <v>2086.3309352517986</v>
      </c>
      <c r="I732" s="40">
        <f>F732/(1+G6/100)</f>
        <v>2086.3309352517986</v>
      </c>
      <c r="J732" s="33">
        <f>I732*G732</f>
        <v>0</v>
      </c>
    </row>
    <row r="733" spans="1:10" s="11" customFormat="1" ht="12.75">
      <c r="A733" s="26" t="s">
        <v>553</v>
      </c>
      <c r="B733" s="26" t="s">
        <v>561</v>
      </c>
      <c r="C733" s="26" t="s">
        <v>429</v>
      </c>
      <c r="D733" s="27"/>
      <c r="E733" s="49">
        <v>17</v>
      </c>
      <c r="F733" s="40">
        <v>2900</v>
      </c>
      <c r="G733" s="23"/>
      <c r="H733" s="46">
        <f>I733-I733/100*J6</f>
        <v>2086.3309352517986</v>
      </c>
      <c r="I733" s="40">
        <f>F733/(1+G6/100)</f>
        <v>2086.3309352517986</v>
      </c>
      <c r="J733" s="33">
        <f>I733*G733</f>
        <v>0</v>
      </c>
    </row>
    <row r="734" spans="1:10" s="11" customFormat="1" ht="12.75">
      <c r="A734" s="26" t="s">
        <v>553</v>
      </c>
      <c r="B734" s="26" t="s">
        <v>561</v>
      </c>
      <c r="C734" s="26" t="s">
        <v>351</v>
      </c>
      <c r="D734" s="27"/>
      <c r="E734" s="49">
        <v>11</v>
      </c>
      <c r="F734" s="40">
        <v>2900</v>
      </c>
      <c r="G734" s="23"/>
      <c r="H734" s="46">
        <f>I734-I734/100*J6</f>
        <v>2086.3309352517986</v>
      </c>
      <c r="I734" s="40">
        <f>F734/(1+G6/100)</f>
        <v>2086.3309352517986</v>
      </c>
      <c r="J734" s="33">
        <f>I734*G734</f>
        <v>0</v>
      </c>
    </row>
    <row r="735" spans="1:10" s="11" customFormat="1" ht="12.75">
      <c r="A735" s="26" t="s">
        <v>553</v>
      </c>
      <c r="B735" s="26" t="s">
        <v>561</v>
      </c>
      <c r="C735" s="26" t="s">
        <v>410</v>
      </c>
      <c r="D735" s="27"/>
      <c r="E735" s="49">
        <v>15</v>
      </c>
      <c r="F735" s="40">
        <v>2900</v>
      </c>
      <c r="G735" s="23"/>
      <c r="H735" s="46">
        <f>I735-I735/100*J6</f>
        <v>2086.3309352517986</v>
      </c>
      <c r="I735" s="40">
        <f>F735/(1+G6/100)</f>
        <v>2086.3309352517986</v>
      </c>
      <c r="J735" s="33">
        <f>I735*G735</f>
        <v>0</v>
      </c>
    </row>
    <row r="736" spans="1:10" s="11" customFormat="1" ht="12.75">
      <c r="A736" s="26" t="s">
        <v>553</v>
      </c>
      <c r="B736" s="26" t="s">
        <v>561</v>
      </c>
      <c r="C736" s="26" t="s">
        <v>253</v>
      </c>
      <c r="D736" s="27"/>
      <c r="E736" s="49">
        <v>2</v>
      </c>
      <c r="F736" s="40">
        <v>2900</v>
      </c>
      <c r="G736" s="23"/>
      <c r="H736" s="46">
        <f>I736-I736/100*J6</f>
        <v>2086.3309352517986</v>
      </c>
      <c r="I736" s="40">
        <f>F736/(1+G6/100)</f>
        <v>2086.3309352517986</v>
      </c>
      <c r="J736" s="33">
        <f>I736*G736</f>
        <v>0</v>
      </c>
    </row>
    <row r="737" spans="1:10" s="11" customFormat="1" ht="12.75">
      <c r="A737" s="26" t="s">
        <v>553</v>
      </c>
      <c r="B737" s="26" t="s">
        <v>561</v>
      </c>
      <c r="C737" s="26" t="s">
        <v>271</v>
      </c>
      <c r="D737" s="27"/>
      <c r="E737" s="49">
        <v>2</v>
      </c>
      <c r="F737" s="40">
        <v>2900</v>
      </c>
      <c r="G737" s="23"/>
      <c r="H737" s="46">
        <f>I737-I737/100*J6</f>
        <v>2086.3309352517986</v>
      </c>
      <c r="I737" s="40">
        <f>F737/(1+G6/100)</f>
        <v>2086.3309352517986</v>
      </c>
      <c r="J737" s="33">
        <f>I737*G737</f>
        <v>0</v>
      </c>
    </row>
    <row r="738" spans="1:10" s="11" customFormat="1" ht="12.75">
      <c r="A738" s="26" t="s">
        <v>553</v>
      </c>
      <c r="B738" s="26" t="s">
        <v>561</v>
      </c>
      <c r="C738" s="26" t="s">
        <v>267</v>
      </c>
      <c r="D738" s="27"/>
      <c r="E738" s="49">
        <v>2</v>
      </c>
      <c r="F738" s="40">
        <v>2900</v>
      </c>
      <c r="G738" s="23"/>
      <c r="H738" s="46">
        <f>I738-I738/100*J6</f>
        <v>2086.3309352517986</v>
      </c>
      <c r="I738" s="40">
        <f>F738/(1+G6/100)</f>
        <v>2086.3309352517986</v>
      </c>
      <c r="J738" s="33">
        <f>I738*G738</f>
        <v>0</v>
      </c>
    </row>
    <row r="739" spans="1:10" s="11" customFormat="1" ht="12.75">
      <c r="A739" s="26" t="s">
        <v>563</v>
      </c>
      <c r="B739" s="26" t="s">
        <v>564</v>
      </c>
      <c r="C739" s="26" t="s">
        <v>565</v>
      </c>
      <c r="D739" s="27"/>
      <c r="E739" s="49">
        <v>1</v>
      </c>
      <c r="F739" s="40">
        <v>1200</v>
      </c>
      <c r="G739" s="23"/>
      <c r="H739" s="46">
        <f>I739-I739/100*J6</f>
        <v>863.3093525179855</v>
      </c>
      <c r="I739" s="40">
        <f>F739/(1+G6/100)</f>
        <v>863.3093525179855</v>
      </c>
      <c r="J739" s="33">
        <f>I739*G739</f>
        <v>0</v>
      </c>
    </row>
    <row r="740" spans="1:10" s="11" customFormat="1" ht="12.75">
      <c r="A740" s="26" t="s">
        <v>566</v>
      </c>
      <c r="B740" s="26" t="s">
        <v>567</v>
      </c>
      <c r="C740" s="26" t="s">
        <v>568</v>
      </c>
      <c r="D740" s="27"/>
      <c r="E740" s="49">
        <v>2</v>
      </c>
      <c r="F740" s="40">
        <v>2600</v>
      </c>
      <c r="G740" s="23"/>
      <c r="H740" s="46">
        <f>I740-I740/100*J6</f>
        <v>1870.503597122302</v>
      </c>
      <c r="I740" s="40">
        <f>F740/(1+G6/100)</f>
        <v>1870.503597122302</v>
      </c>
      <c r="J740" s="33">
        <f>I740*G740</f>
        <v>0</v>
      </c>
    </row>
    <row r="741" spans="1:10" s="11" customFormat="1" ht="12.75">
      <c r="A741" s="26" t="s">
        <v>566</v>
      </c>
      <c r="B741" s="26" t="s">
        <v>567</v>
      </c>
      <c r="C741" s="26" t="s">
        <v>569</v>
      </c>
      <c r="D741" s="27"/>
      <c r="E741" s="49">
        <v>1</v>
      </c>
      <c r="F741" s="40">
        <v>2600</v>
      </c>
      <c r="G741" s="23"/>
      <c r="H741" s="46">
        <f>I741-I741/100*J6</f>
        <v>1870.503597122302</v>
      </c>
      <c r="I741" s="40">
        <f>F741/(1+G6/100)</f>
        <v>1870.503597122302</v>
      </c>
      <c r="J741" s="33">
        <f>I741*G741</f>
        <v>0</v>
      </c>
    </row>
    <row r="742" spans="1:10" s="11" customFormat="1" ht="12.75">
      <c r="A742" s="26" t="s">
        <v>566</v>
      </c>
      <c r="B742" s="26" t="s">
        <v>567</v>
      </c>
      <c r="C742" s="26" t="s">
        <v>570</v>
      </c>
      <c r="D742" s="27"/>
      <c r="E742" s="49">
        <v>2</v>
      </c>
      <c r="F742" s="40">
        <v>2600</v>
      </c>
      <c r="G742" s="23"/>
      <c r="H742" s="46">
        <f>I742-I742/100*J6</f>
        <v>1870.503597122302</v>
      </c>
      <c r="I742" s="40">
        <f>F742/(1+G6/100)</f>
        <v>1870.503597122302</v>
      </c>
      <c r="J742" s="33">
        <f>I742*G742</f>
        <v>0</v>
      </c>
    </row>
    <row r="743" spans="1:10" s="11" customFormat="1" ht="12.75">
      <c r="A743" s="26" t="s">
        <v>566</v>
      </c>
      <c r="B743" s="26" t="s">
        <v>567</v>
      </c>
      <c r="C743" s="26" t="s">
        <v>571</v>
      </c>
      <c r="D743" s="27"/>
      <c r="E743" s="49">
        <v>1</v>
      </c>
      <c r="F743" s="40">
        <v>2600</v>
      </c>
      <c r="G743" s="23"/>
      <c r="H743" s="46">
        <f>I743-I743/100*J6</f>
        <v>1870.503597122302</v>
      </c>
      <c r="I743" s="40">
        <f>F743/(1+G6/100)</f>
        <v>1870.503597122302</v>
      </c>
      <c r="J743" s="33">
        <f>I743*G743</f>
        <v>0</v>
      </c>
    </row>
    <row r="744" spans="1:10" s="11" customFormat="1" ht="12.75">
      <c r="A744" s="26" t="s">
        <v>566</v>
      </c>
      <c r="B744" s="26" t="s">
        <v>567</v>
      </c>
      <c r="C744" s="26" t="s">
        <v>572</v>
      </c>
      <c r="D744" s="27"/>
      <c r="E744" s="49">
        <v>2</v>
      </c>
      <c r="F744" s="40">
        <v>2600</v>
      </c>
      <c r="G744" s="23"/>
      <c r="H744" s="46">
        <f>I744-I744/100*J6</f>
        <v>1870.503597122302</v>
      </c>
      <c r="I744" s="40">
        <f>F744/(1+G6/100)</f>
        <v>1870.503597122302</v>
      </c>
      <c r="J744" s="33">
        <f>I744*G744</f>
        <v>0</v>
      </c>
    </row>
    <row r="745" spans="1:10" s="11" customFormat="1" ht="12.75">
      <c r="A745" s="26" t="s">
        <v>566</v>
      </c>
      <c r="B745" s="26" t="s">
        <v>567</v>
      </c>
      <c r="C745" s="26" t="s">
        <v>573</v>
      </c>
      <c r="D745" s="27"/>
      <c r="E745" s="49">
        <v>1</v>
      </c>
      <c r="F745" s="40">
        <v>2600</v>
      </c>
      <c r="G745" s="23"/>
      <c r="H745" s="46">
        <f>I745-I745/100*J6</f>
        <v>1870.503597122302</v>
      </c>
      <c r="I745" s="40">
        <f>F745/(1+G6/100)</f>
        <v>1870.503597122302</v>
      </c>
      <c r="J745" s="33">
        <f>I745*G745</f>
        <v>0</v>
      </c>
    </row>
    <row r="746" spans="1:10" s="11" customFormat="1" ht="12.75">
      <c r="A746" s="26" t="s">
        <v>566</v>
      </c>
      <c r="B746" s="26" t="s">
        <v>567</v>
      </c>
      <c r="C746" s="26" t="s">
        <v>574</v>
      </c>
      <c r="D746" s="27"/>
      <c r="E746" s="49">
        <v>2</v>
      </c>
      <c r="F746" s="40">
        <v>2600</v>
      </c>
      <c r="G746" s="23"/>
      <c r="H746" s="46">
        <f>I746-I746/100*J6</f>
        <v>1870.503597122302</v>
      </c>
      <c r="I746" s="40">
        <f>F746/(1+G6/100)</f>
        <v>1870.503597122302</v>
      </c>
      <c r="J746" s="33">
        <f>I746*G746</f>
        <v>0</v>
      </c>
    </row>
    <row r="747" spans="1:10" s="11" customFormat="1" ht="12.75">
      <c r="A747" s="26" t="s">
        <v>566</v>
      </c>
      <c r="B747" s="26" t="s">
        <v>567</v>
      </c>
      <c r="C747" s="26" t="s">
        <v>575</v>
      </c>
      <c r="D747" s="27"/>
      <c r="E747" s="49">
        <v>1</v>
      </c>
      <c r="F747" s="40">
        <v>2600</v>
      </c>
      <c r="G747" s="23"/>
      <c r="H747" s="46">
        <f>I747-I747/100*J6</f>
        <v>1870.503597122302</v>
      </c>
      <c r="I747" s="40">
        <f>F747/(1+G6/100)</f>
        <v>1870.503597122302</v>
      </c>
      <c r="J747" s="33">
        <f>I747*G747</f>
        <v>0</v>
      </c>
    </row>
    <row r="748" spans="1:10" s="11" customFormat="1" ht="12.75">
      <c r="A748" s="26" t="s">
        <v>566</v>
      </c>
      <c r="B748" s="26" t="s">
        <v>567</v>
      </c>
      <c r="C748" s="26" t="s">
        <v>576</v>
      </c>
      <c r="D748" s="27"/>
      <c r="E748" s="49">
        <v>2</v>
      </c>
      <c r="F748" s="40">
        <v>2600</v>
      </c>
      <c r="G748" s="23"/>
      <c r="H748" s="46">
        <f>I748-I748/100*J6</f>
        <v>1870.503597122302</v>
      </c>
      <c r="I748" s="40">
        <f>F748/(1+G6/100)</f>
        <v>1870.503597122302</v>
      </c>
      <c r="J748" s="33">
        <f>I748*G748</f>
        <v>0</v>
      </c>
    </row>
    <row r="749" spans="1:10" s="11" customFormat="1" ht="12.75">
      <c r="A749" s="26" t="s">
        <v>566</v>
      </c>
      <c r="B749" s="26" t="s">
        <v>567</v>
      </c>
      <c r="C749" s="26" t="s">
        <v>577</v>
      </c>
      <c r="D749" s="27"/>
      <c r="E749" s="49">
        <v>2</v>
      </c>
      <c r="F749" s="40">
        <v>2600</v>
      </c>
      <c r="G749" s="23"/>
      <c r="H749" s="46">
        <f>I749-I749/100*J6</f>
        <v>1870.503597122302</v>
      </c>
      <c r="I749" s="40">
        <f>F749/(1+G6/100)</f>
        <v>1870.503597122302</v>
      </c>
      <c r="J749" s="33">
        <f>I749*G749</f>
        <v>0</v>
      </c>
    </row>
    <row r="750" spans="1:10" s="11" customFormat="1" ht="12.75">
      <c r="A750" s="26" t="s">
        <v>578</v>
      </c>
      <c r="B750" s="26" t="s">
        <v>579</v>
      </c>
      <c r="C750" s="26" t="s">
        <v>580</v>
      </c>
      <c r="D750" s="27"/>
      <c r="E750" s="49">
        <v>3</v>
      </c>
      <c r="F750" s="40">
        <v>3900</v>
      </c>
      <c r="G750" s="23"/>
      <c r="H750" s="46">
        <f>I750-I750/100*J6</f>
        <v>2805.755395683453</v>
      </c>
      <c r="I750" s="40">
        <f>F750/(1+G6/100)</f>
        <v>2805.755395683453</v>
      </c>
      <c r="J750" s="33">
        <f>I750*G750</f>
        <v>0</v>
      </c>
    </row>
    <row r="751" spans="1:10" s="11" customFormat="1" ht="12.75">
      <c r="A751" s="26" t="s">
        <v>578</v>
      </c>
      <c r="B751" s="26" t="s">
        <v>579</v>
      </c>
      <c r="C751" s="26" t="s">
        <v>581</v>
      </c>
      <c r="D751" s="27"/>
      <c r="E751" s="49">
        <v>3</v>
      </c>
      <c r="F751" s="40">
        <v>3900</v>
      </c>
      <c r="G751" s="23"/>
      <c r="H751" s="46">
        <f>I751-I751/100*J6</f>
        <v>2805.755395683453</v>
      </c>
      <c r="I751" s="40">
        <f>F751/(1+G6/100)</f>
        <v>2805.755395683453</v>
      </c>
      <c r="J751" s="33">
        <f>I751*G751</f>
        <v>0</v>
      </c>
    </row>
    <row r="752" spans="1:10" s="11" customFormat="1" ht="12.75">
      <c r="A752" s="26" t="s">
        <v>578</v>
      </c>
      <c r="B752" s="26" t="s">
        <v>579</v>
      </c>
      <c r="C752" s="26" t="s">
        <v>582</v>
      </c>
      <c r="D752" s="27"/>
      <c r="E752" s="49">
        <v>1</v>
      </c>
      <c r="F752" s="40">
        <v>3900</v>
      </c>
      <c r="G752" s="23"/>
      <c r="H752" s="46">
        <f>I752-I752/100*J6</f>
        <v>2805.755395683453</v>
      </c>
      <c r="I752" s="40">
        <f>F752/(1+G6/100)</f>
        <v>2805.755395683453</v>
      </c>
      <c r="J752" s="33">
        <f>I752*G752</f>
        <v>0</v>
      </c>
    </row>
    <row r="753" spans="1:10" s="11" customFormat="1" ht="12.75">
      <c r="A753" s="26" t="s">
        <v>578</v>
      </c>
      <c r="B753" s="26" t="s">
        <v>579</v>
      </c>
      <c r="C753" s="26" t="s">
        <v>583</v>
      </c>
      <c r="D753" s="27"/>
      <c r="E753" s="49">
        <v>1</v>
      </c>
      <c r="F753" s="40">
        <v>3900</v>
      </c>
      <c r="G753" s="23"/>
      <c r="H753" s="46">
        <f>I753-I753/100*J6</f>
        <v>2805.755395683453</v>
      </c>
      <c r="I753" s="40">
        <f>F753/(1+G6/100)</f>
        <v>2805.755395683453</v>
      </c>
      <c r="J753" s="33">
        <f>I753*G753</f>
        <v>0</v>
      </c>
    </row>
    <row r="754" spans="1:10" s="11" customFormat="1" ht="12.75">
      <c r="A754" s="26" t="s">
        <v>578</v>
      </c>
      <c r="B754" s="26" t="s">
        <v>579</v>
      </c>
      <c r="C754" s="26" t="s">
        <v>584</v>
      </c>
      <c r="D754" s="27"/>
      <c r="E754" s="49">
        <v>2</v>
      </c>
      <c r="F754" s="40">
        <v>3900</v>
      </c>
      <c r="G754" s="23"/>
      <c r="H754" s="46">
        <f>I754-I754/100*J6</f>
        <v>2805.755395683453</v>
      </c>
      <c r="I754" s="40">
        <f>F754/(1+G6/100)</f>
        <v>2805.755395683453</v>
      </c>
      <c r="J754" s="33">
        <f>I754*G754</f>
        <v>0</v>
      </c>
    </row>
    <row r="755" spans="1:10" s="11" customFormat="1" ht="12.75">
      <c r="A755" s="26" t="s">
        <v>578</v>
      </c>
      <c r="B755" s="26" t="s">
        <v>579</v>
      </c>
      <c r="C755" s="26" t="s">
        <v>585</v>
      </c>
      <c r="D755" s="27"/>
      <c r="E755" s="49">
        <v>4</v>
      </c>
      <c r="F755" s="40">
        <v>3900</v>
      </c>
      <c r="G755" s="23"/>
      <c r="H755" s="46">
        <f>I755-I755/100*J6</f>
        <v>2805.755395683453</v>
      </c>
      <c r="I755" s="40">
        <f>F755/(1+G6/100)</f>
        <v>2805.755395683453</v>
      </c>
      <c r="J755" s="33">
        <f>I755*G755</f>
        <v>0</v>
      </c>
    </row>
    <row r="756" spans="1:10" s="11" customFormat="1" ht="12.75">
      <c r="A756" s="26" t="s">
        <v>578</v>
      </c>
      <c r="B756" s="26" t="s">
        <v>579</v>
      </c>
      <c r="C756" s="26" t="s">
        <v>586</v>
      </c>
      <c r="D756" s="27"/>
      <c r="E756" s="49">
        <v>1</v>
      </c>
      <c r="F756" s="40">
        <v>3900</v>
      </c>
      <c r="G756" s="23"/>
      <c r="H756" s="46">
        <f>I756-I756/100*J6</f>
        <v>2805.755395683453</v>
      </c>
      <c r="I756" s="40">
        <f>F756/(1+G6/100)</f>
        <v>2805.755395683453</v>
      </c>
      <c r="J756" s="33">
        <f>I756*G756</f>
        <v>0</v>
      </c>
    </row>
    <row r="757" spans="1:10" s="11" customFormat="1" ht="12.75">
      <c r="A757" s="26" t="s">
        <v>578</v>
      </c>
      <c r="B757" s="26" t="s">
        <v>579</v>
      </c>
      <c r="C757" s="26" t="s">
        <v>587</v>
      </c>
      <c r="D757" s="27"/>
      <c r="E757" s="49">
        <v>3</v>
      </c>
      <c r="F757" s="40">
        <v>3900</v>
      </c>
      <c r="G757" s="23"/>
      <c r="H757" s="46">
        <f>I757-I757/100*J6</f>
        <v>2805.755395683453</v>
      </c>
      <c r="I757" s="40">
        <f>F757/(1+G6/100)</f>
        <v>2805.755395683453</v>
      </c>
      <c r="J757" s="33">
        <f>I757*G757</f>
        <v>0</v>
      </c>
    </row>
    <row r="758" spans="1:10" s="11" customFormat="1" ht="12.75">
      <c r="A758" s="26" t="s">
        <v>578</v>
      </c>
      <c r="B758" s="26" t="s">
        <v>579</v>
      </c>
      <c r="C758" s="26" t="s">
        <v>588</v>
      </c>
      <c r="D758" s="27"/>
      <c r="E758" s="49">
        <v>2</v>
      </c>
      <c r="F758" s="40">
        <v>3900</v>
      </c>
      <c r="G758" s="23"/>
      <c r="H758" s="46">
        <f>I758-I758/100*J6</f>
        <v>2805.755395683453</v>
      </c>
      <c r="I758" s="40">
        <f>F758/(1+G6/100)</f>
        <v>2805.755395683453</v>
      </c>
      <c r="J758" s="33">
        <f>I758*G758</f>
        <v>0</v>
      </c>
    </row>
    <row r="759" spans="1:10" s="11" customFormat="1" ht="12.75">
      <c r="A759" s="26" t="s">
        <v>589</v>
      </c>
      <c r="B759" s="26" t="s">
        <v>590</v>
      </c>
      <c r="C759" s="26" t="s">
        <v>585</v>
      </c>
      <c r="D759" s="27"/>
      <c r="E759" s="49">
        <v>4</v>
      </c>
      <c r="F759" s="40">
        <v>3900</v>
      </c>
      <c r="G759" s="23"/>
      <c r="H759" s="46">
        <f>I759-I759/100*J6</f>
        <v>2805.755395683453</v>
      </c>
      <c r="I759" s="40">
        <f>F759/(1+G6/100)</f>
        <v>2805.755395683453</v>
      </c>
      <c r="J759" s="33">
        <f>I759*G759</f>
        <v>0</v>
      </c>
    </row>
    <row r="760" spans="1:10" s="11" customFormat="1" ht="12.75">
      <c r="A760" s="26" t="s">
        <v>589</v>
      </c>
      <c r="B760" s="26" t="s">
        <v>590</v>
      </c>
      <c r="C760" s="26" t="s">
        <v>580</v>
      </c>
      <c r="D760" s="27"/>
      <c r="E760" s="49">
        <v>1</v>
      </c>
      <c r="F760" s="40">
        <v>3900</v>
      </c>
      <c r="G760" s="23"/>
      <c r="H760" s="46">
        <f>I760-I760/100*J6</f>
        <v>2805.755395683453</v>
      </c>
      <c r="I760" s="40">
        <f>F760/(1+G6/100)</f>
        <v>2805.755395683453</v>
      </c>
      <c r="J760" s="33">
        <f>I760*G760</f>
        <v>0</v>
      </c>
    </row>
    <row r="761" spans="1:10" s="11" customFormat="1" ht="12.75">
      <c r="A761" s="26" t="s">
        <v>589</v>
      </c>
      <c r="B761" s="26" t="s">
        <v>590</v>
      </c>
      <c r="C761" s="26" t="s">
        <v>591</v>
      </c>
      <c r="D761" s="27"/>
      <c r="E761" s="49">
        <v>4</v>
      </c>
      <c r="F761" s="40">
        <v>3900</v>
      </c>
      <c r="G761" s="23"/>
      <c r="H761" s="46">
        <f>I761-I761/100*J6</f>
        <v>2805.755395683453</v>
      </c>
      <c r="I761" s="40">
        <f>F761/(1+G6/100)</f>
        <v>2805.755395683453</v>
      </c>
      <c r="J761" s="33">
        <f>I761*G761</f>
        <v>0</v>
      </c>
    </row>
    <row r="762" spans="1:10" s="11" customFormat="1" ht="12.75">
      <c r="A762" s="26" t="s">
        <v>589</v>
      </c>
      <c r="B762" s="26" t="s">
        <v>590</v>
      </c>
      <c r="C762" s="26" t="s">
        <v>586</v>
      </c>
      <c r="D762" s="27"/>
      <c r="E762" s="49">
        <v>2</v>
      </c>
      <c r="F762" s="40">
        <v>3900</v>
      </c>
      <c r="G762" s="23"/>
      <c r="H762" s="46">
        <f>I762-I762/100*J6</f>
        <v>2805.755395683453</v>
      </c>
      <c r="I762" s="40">
        <f>F762/(1+G6/100)</f>
        <v>2805.755395683453</v>
      </c>
      <c r="J762" s="33">
        <f>I762*G762</f>
        <v>0</v>
      </c>
    </row>
    <row r="763" spans="1:10" s="11" customFormat="1" ht="12.75">
      <c r="A763" s="26" t="s">
        <v>589</v>
      </c>
      <c r="B763" s="26" t="s">
        <v>590</v>
      </c>
      <c r="C763" s="26" t="s">
        <v>592</v>
      </c>
      <c r="D763" s="27"/>
      <c r="E763" s="49">
        <v>4</v>
      </c>
      <c r="F763" s="40">
        <v>3900</v>
      </c>
      <c r="G763" s="23"/>
      <c r="H763" s="46">
        <f>I763-I763/100*J6</f>
        <v>2805.755395683453</v>
      </c>
      <c r="I763" s="40">
        <f>F763/(1+G6/100)</f>
        <v>2805.755395683453</v>
      </c>
      <c r="J763" s="33">
        <f>I763*G763</f>
        <v>0</v>
      </c>
    </row>
    <row r="764" spans="1:10" s="11" customFormat="1" ht="12.75">
      <c r="A764" s="26" t="s">
        <v>593</v>
      </c>
      <c r="B764" s="26" t="s">
        <v>594</v>
      </c>
      <c r="C764" s="26" t="s">
        <v>570</v>
      </c>
      <c r="D764" s="27"/>
      <c r="E764" s="49">
        <v>3</v>
      </c>
      <c r="F764" s="40">
        <v>2700</v>
      </c>
      <c r="G764" s="23"/>
      <c r="H764" s="46">
        <f>I764-I764/100*J6</f>
        <v>1942.4460431654675</v>
      </c>
      <c r="I764" s="40">
        <f>F764/(1+G6/100)</f>
        <v>1942.4460431654675</v>
      </c>
      <c r="J764" s="33">
        <f>I764*G764</f>
        <v>0</v>
      </c>
    </row>
    <row r="765" spans="1:10" s="11" customFormat="1" ht="12.75">
      <c r="A765" s="26" t="s">
        <v>593</v>
      </c>
      <c r="B765" s="26" t="s">
        <v>594</v>
      </c>
      <c r="C765" s="26" t="s">
        <v>572</v>
      </c>
      <c r="D765" s="27"/>
      <c r="E765" s="49">
        <v>3</v>
      </c>
      <c r="F765" s="40">
        <v>2700</v>
      </c>
      <c r="G765" s="23"/>
      <c r="H765" s="46">
        <f>I765-I765/100*J6</f>
        <v>1942.4460431654675</v>
      </c>
      <c r="I765" s="40">
        <f>F765/(1+G6/100)</f>
        <v>1942.4460431654675</v>
      </c>
      <c r="J765" s="33">
        <f>I765*G765</f>
        <v>0</v>
      </c>
    </row>
    <row r="766" spans="1:10" s="11" customFormat="1" ht="12.75">
      <c r="A766" s="26" t="s">
        <v>593</v>
      </c>
      <c r="B766" s="26" t="s">
        <v>594</v>
      </c>
      <c r="C766" s="26" t="s">
        <v>568</v>
      </c>
      <c r="D766" s="27"/>
      <c r="E766" s="49">
        <v>16</v>
      </c>
      <c r="F766" s="40">
        <v>2700</v>
      </c>
      <c r="G766" s="23"/>
      <c r="H766" s="46">
        <f>I766-I766/100*J6</f>
        <v>1942.4460431654675</v>
      </c>
      <c r="I766" s="40">
        <f>F766/(1+G6/100)</f>
        <v>1942.4460431654675</v>
      </c>
      <c r="J766" s="33">
        <f>I766*G766</f>
        <v>0</v>
      </c>
    </row>
    <row r="767" spans="1:10" s="11" customFormat="1" ht="12.75">
      <c r="A767" s="26" t="s">
        <v>593</v>
      </c>
      <c r="B767" s="26" t="s">
        <v>594</v>
      </c>
      <c r="C767" s="26" t="s">
        <v>595</v>
      </c>
      <c r="D767" s="27"/>
      <c r="E767" s="49">
        <v>5</v>
      </c>
      <c r="F767" s="40">
        <v>2700</v>
      </c>
      <c r="G767" s="23"/>
      <c r="H767" s="46">
        <f>I767-I767/100*J6</f>
        <v>1942.4460431654675</v>
      </c>
      <c r="I767" s="40">
        <f>F767/(1+G6/100)</f>
        <v>1942.4460431654675</v>
      </c>
      <c r="J767" s="33">
        <f>I767*G767</f>
        <v>0</v>
      </c>
    </row>
    <row r="768" spans="1:10" s="11" customFormat="1" ht="12.75">
      <c r="A768" s="26" t="s">
        <v>593</v>
      </c>
      <c r="B768" s="26" t="s">
        <v>594</v>
      </c>
      <c r="C768" s="26" t="s">
        <v>596</v>
      </c>
      <c r="D768" s="27"/>
      <c r="E768" s="49">
        <v>6</v>
      </c>
      <c r="F768" s="40">
        <v>2700</v>
      </c>
      <c r="G768" s="23"/>
      <c r="H768" s="46">
        <f>I768-I768/100*J6</f>
        <v>1942.4460431654675</v>
      </c>
      <c r="I768" s="40">
        <f>F768/(1+G6/100)</f>
        <v>1942.4460431654675</v>
      </c>
      <c r="J768" s="33">
        <f>I768*G768</f>
        <v>0</v>
      </c>
    </row>
    <row r="769" spans="1:10" s="11" customFormat="1" ht="12.75">
      <c r="A769" s="26" t="s">
        <v>593</v>
      </c>
      <c r="B769" s="26" t="s">
        <v>594</v>
      </c>
      <c r="C769" s="26" t="s">
        <v>597</v>
      </c>
      <c r="D769" s="27"/>
      <c r="E769" s="49">
        <v>4</v>
      </c>
      <c r="F769" s="40">
        <v>2700</v>
      </c>
      <c r="G769" s="23"/>
      <c r="H769" s="46">
        <f>I769-I769/100*J6</f>
        <v>1942.4460431654675</v>
      </c>
      <c r="I769" s="40">
        <f>F769/(1+G6/100)</f>
        <v>1942.4460431654675</v>
      </c>
      <c r="J769" s="33">
        <f>I769*G769</f>
        <v>0</v>
      </c>
    </row>
    <row r="770" spans="1:10" s="11" customFormat="1" ht="12.75">
      <c r="A770" s="26" t="s">
        <v>593</v>
      </c>
      <c r="B770" s="26" t="s">
        <v>594</v>
      </c>
      <c r="C770" s="26" t="s">
        <v>598</v>
      </c>
      <c r="D770" s="27"/>
      <c r="E770" s="49">
        <v>11</v>
      </c>
      <c r="F770" s="40">
        <v>2700</v>
      </c>
      <c r="G770" s="23"/>
      <c r="H770" s="46">
        <f>I770-I770/100*J6</f>
        <v>1942.4460431654675</v>
      </c>
      <c r="I770" s="40">
        <f>F770/(1+G6/100)</f>
        <v>1942.4460431654675</v>
      </c>
      <c r="J770" s="33">
        <f>I770*G770</f>
        <v>0</v>
      </c>
    </row>
    <row r="771" spans="1:10" s="11" customFormat="1" ht="12.75">
      <c r="A771" s="26" t="s">
        <v>593</v>
      </c>
      <c r="B771" s="26" t="s">
        <v>594</v>
      </c>
      <c r="C771" s="26" t="s">
        <v>599</v>
      </c>
      <c r="D771" s="27"/>
      <c r="E771" s="49">
        <v>6</v>
      </c>
      <c r="F771" s="40">
        <v>2700</v>
      </c>
      <c r="G771" s="23"/>
      <c r="H771" s="46">
        <f>I771-I771/100*J6</f>
        <v>1942.4460431654675</v>
      </c>
      <c r="I771" s="40">
        <f>F771/(1+G6/100)</f>
        <v>1942.4460431654675</v>
      </c>
      <c r="J771" s="33">
        <f>I771*G771</f>
        <v>0</v>
      </c>
    </row>
    <row r="772" spans="1:10" s="11" customFormat="1" ht="12.75">
      <c r="A772" s="26" t="s">
        <v>593</v>
      </c>
      <c r="B772" s="26" t="s">
        <v>594</v>
      </c>
      <c r="C772" s="26" t="s">
        <v>600</v>
      </c>
      <c r="D772" s="27"/>
      <c r="E772" s="49">
        <v>3</v>
      </c>
      <c r="F772" s="40">
        <v>2700</v>
      </c>
      <c r="G772" s="23"/>
      <c r="H772" s="46">
        <f>I772-I772/100*J6</f>
        <v>1942.4460431654675</v>
      </c>
      <c r="I772" s="40">
        <f>F772/(1+G6/100)</f>
        <v>1942.4460431654675</v>
      </c>
      <c r="J772" s="33">
        <f>I772*G772</f>
        <v>0</v>
      </c>
    </row>
    <row r="773" spans="1:10" s="11" customFormat="1" ht="12.75">
      <c r="A773" s="26" t="s">
        <v>593</v>
      </c>
      <c r="B773" s="26" t="s">
        <v>594</v>
      </c>
      <c r="C773" s="26" t="s">
        <v>571</v>
      </c>
      <c r="D773" s="27"/>
      <c r="E773" s="49">
        <v>6</v>
      </c>
      <c r="F773" s="40">
        <v>2700</v>
      </c>
      <c r="G773" s="23"/>
      <c r="H773" s="46">
        <f>I773-I773/100*J6</f>
        <v>1942.4460431654675</v>
      </c>
      <c r="I773" s="40">
        <f>F773/(1+G6/100)</f>
        <v>1942.4460431654675</v>
      </c>
      <c r="J773" s="33">
        <f>I773*G773</f>
        <v>0</v>
      </c>
    </row>
    <row r="774" spans="1:10" s="11" customFormat="1" ht="12.75">
      <c r="A774" s="26" t="s">
        <v>593</v>
      </c>
      <c r="B774" s="26" t="s">
        <v>594</v>
      </c>
      <c r="C774" s="26" t="s">
        <v>601</v>
      </c>
      <c r="D774" s="27"/>
      <c r="E774" s="49">
        <v>8</v>
      </c>
      <c r="F774" s="40">
        <v>2700</v>
      </c>
      <c r="G774" s="23"/>
      <c r="H774" s="46">
        <f>I774-I774/100*J6</f>
        <v>1942.4460431654675</v>
      </c>
      <c r="I774" s="40">
        <f>F774/(1+G6/100)</f>
        <v>1942.4460431654675</v>
      </c>
      <c r="J774" s="33">
        <f>I774*G774</f>
        <v>0</v>
      </c>
    </row>
    <row r="775" spans="1:10" s="11" customFormat="1" ht="12.75">
      <c r="A775" s="26" t="s">
        <v>593</v>
      </c>
      <c r="B775" s="26" t="s">
        <v>594</v>
      </c>
      <c r="C775" s="26" t="s">
        <v>573</v>
      </c>
      <c r="D775" s="27"/>
      <c r="E775" s="49">
        <v>11</v>
      </c>
      <c r="F775" s="40">
        <v>2700</v>
      </c>
      <c r="G775" s="23"/>
      <c r="H775" s="46">
        <f>I775-I775/100*J6</f>
        <v>1942.4460431654675</v>
      </c>
      <c r="I775" s="40">
        <f>F775/(1+G6/100)</f>
        <v>1942.4460431654675</v>
      </c>
      <c r="J775" s="33">
        <f>I775*G775</f>
        <v>0</v>
      </c>
    </row>
    <row r="776" spans="1:10" s="11" customFormat="1" ht="12.75">
      <c r="A776" s="26" t="s">
        <v>593</v>
      </c>
      <c r="B776" s="26" t="s">
        <v>594</v>
      </c>
      <c r="C776" s="26" t="s">
        <v>574</v>
      </c>
      <c r="D776" s="27"/>
      <c r="E776" s="49">
        <v>4</v>
      </c>
      <c r="F776" s="40">
        <v>2700</v>
      </c>
      <c r="G776" s="23"/>
      <c r="H776" s="46">
        <f>I776-I776/100*J6</f>
        <v>1942.4460431654675</v>
      </c>
      <c r="I776" s="40">
        <f>F776/(1+G6/100)</f>
        <v>1942.4460431654675</v>
      </c>
      <c r="J776" s="33">
        <f>I776*G776</f>
        <v>0</v>
      </c>
    </row>
    <row r="777" spans="1:10" s="11" customFormat="1" ht="12.75">
      <c r="A777" s="26" t="s">
        <v>593</v>
      </c>
      <c r="B777" s="26" t="s">
        <v>594</v>
      </c>
      <c r="C777" s="26" t="s">
        <v>602</v>
      </c>
      <c r="D777" s="27"/>
      <c r="E777" s="49">
        <v>8</v>
      </c>
      <c r="F777" s="40">
        <v>2700</v>
      </c>
      <c r="G777" s="23"/>
      <c r="H777" s="46">
        <f>I777-I777/100*J6</f>
        <v>1942.4460431654675</v>
      </c>
      <c r="I777" s="40">
        <f>F777/(1+G6/100)</f>
        <v>1942.4460431654675</v>
      </c>
      <c r="J777" s="33">
        <f>I777*G777</f>
        <v>0</v>
      </c>
    </row>
    <row r="778" spans="1:10" s="11" customFormat="1" ht="12.75">
      <c r="A778" s="26" t="s">
        <v>593</v>
      </c>
      <c r="B778" s="26" t="s">
        <v>594</v>
      </c>
      <c r="C778" s="26" t="s">
        <v>603</v>
      </c>
      <c r="D778" s="27"/>
      <c r="E778" s="49">
        <v>5</v>
      </c>
      <c r="F778" s="40">
        <v>2700</v>
      </c>
      <c r="G778" s="23"/>
      <c r="H778" s="46">
        <f>I778-I778/100*J6</f>
        <v>1942.4460431654675</v>
      </c>
      <c r="I778" s="40">
        <f>F778/(1+G6/100)</f>
        <v>1942.4460431654675</v>
      </c>
      <c r="J778" s="33">
        <f>I778*G778</f>
        <v>0</v>
      </c>
    </row>
    <row r="779" spans="1:10" s="11" customFormat="1" ht="12.75">
      <c r="A779" s="26" t="s">
        <v>593</v>
      </c>
      <c r="B779" s="26" t="s">
        <v>594</v>
      </c>
      <c r="C779" s="26" t="s">
        <v>511</v>
      </c>
      <c r="D779" s="27"/>
      <c r="E779" s="49">
        <v>18</v>
      </c>
      <c r="F779" s="40">
        <v>2700</v>
      </c>
      <c r="G779" s="23"/>
      <c r="H779" s="46">
        <f>I779-I779/100*J6</f>
        <v>1942.4460431654675</v>
      </c>
      <c r="I779" s="40">
        <f>F779/(1+G6/100)</f>
        <v>1942.4460431654675</v>
      </c>
      <c r="J779" s="33">
        <f>I779*G779</f>
        <v>0</v>
      </c>
    </row>
    <row r="780" spans="1:10" s="11" customFormat="1" ht="12.75">
      <c r="A780" s="26" t="s">
        <v>593</v>
      </c>
      <c r="B780" s="26" t="s">
        <v>594</v>
      </c>
      <c r="C780" s="26" t="s">
        <v>604</v>
      </c>
      <c r="D780" s="27"/>
      <c r="E780" s="49">
        <v>6</v>
      </c>
      <c r="F780" s="40">
        <v>2700</v>
      </c>
      <c r="G780" s="23"/>
      <c r="H780" s="46">
        <f>I780-I780/100*J6</f>
        <v>1942.4460431654675</v>
      </c>
      <c r="I780" s="40">
        <f>F780/(1+G6/100)</f>
        <v>1942.4460431654675</v>
      </c>
      <c r="J780" s="33">
        <f>I780*G780</f>
        <v>0</v>
      </c>
    </row>
    <row r="781" spans="1:10" s="11" customFormat="1" ht="12.75">
      <c r="A781" s="26" t="s">
        <v>593</v>
      </c>
      <c r="B781" s="26" t="s">
        <v>594</v>
      </c>
      <c r="C781" s="26" t="s">
        <v>605</v>
      </c>
      <c r="D781" s="27"/>
      <c r="E781" s="49">
        <v>4</v>
      </c>
      <c r="F781" s="40">
        <v>2700</v>
      </c>
      <c r="G781" s="23"/>
      <c r="H781" s="46">
        <f>I781-I781/100*J6</f>
        <v>1942.4460431654675</v>
      </c>
      <c r="I781" s="40">
        <f>F781/(1+G6/100)</f>
        <v>1942.4460431654675</v>
      </c>
      <c r="J781" s="33">
        <f>I781*G781</f>
        <v>0</v>
      </c>
    </row>
    <row r="782" spans="1:10" s="11" customFormat="1" ht="12.75">
      <c r="A782" s="26" t="s">
        <v>606</v>
      </c>
      <c r="B782" s="26" t="s">
        <v>607</v>
      </c>
      <c r="C782" s="26" t="s">
        <v>608</v>
      </c>
      <c r="D782" s="27"/>
      <c r="E782" s="49">
        <v>1</v>
      </c>
      <c r="F782" s="40">
        <v>3500</v>
      </c>
      <c r="G782" s="23"/>
      <c r="H782" s="46">
        <f>I782-I782/100*J6</f>
        <v>2517.985611510791</v>
      </c>
      <c r="I782" s="40">
        <f>F782/(1+G6/100)</f>
        <v>2517.985611510791</v>
      </c>
      <c r="J782" s="33">
        <f>I782*G782</f>
        <v>0</v>
      </c>
    </row>
    <row r="783" spans="1:10" s="11" customFormat="1" ht="12.75">
      <c r="A783" s="26" t="s">
        <v>606</v>
      </c>
      <c r="B783" s="26" t="s">
        <v>607</v>
      </c>
      <c r="C783" s="26" t="s">
        <v>609</v>
      </c>
      <c r="D783" s="27"/>
      <c r="E783" s="49">
        <v>4</v>
      </c>
      <c r="F783" s="40">
        <v>3500</v>
      </c>
      <c r="G783" s="23"/>
      <c r="H783" s="46">
        <f>I783-I783/100*J6</f>
        <v>2517.985611510791</v>
      </c>
      <c r="I783" s="40">
        <f>F783/(1+G6/100)</f>
        <v>2517.985611510791</v>
      </c>
      <c r="J783" s="33">
        <f>I783*G783</f>
        <v>0</v>
      </c>
    </row>
    <row r="784" spans="1:10" s="11" customFormat="1" ht="12.75">
      <c r="A784" s="26" t="s">
        <v>606</v>
      </c>
      <c r="B784" s="26" t="s">
        <v>607</v>
      </c>
      <c r="C784" s="26" t="s">
        <v>610</v>
      </c>
      <c r="D784" s="27"/>
      <c r="E784" s="49">
        <v>3</v>
      </c>
      <c r="F784" s="40">
        <v>3500</v>
      </c>
      <c r="G784" s="23"/>
      <c r="H784" s="46">
        <f>I784-I784/100*J6</f>
        <v>2517.985611510791</v>
      </c>
      <c r="I784" s="40">
        <f>F784/(1+G6/100)</f>
        <v>2517.985611510791</v>
      </c>
      <c r="J784" s="33">
        <f>I784*G784</f>
        <v>0</v>
      </c>
    </row>
    <row r="785" spans="1:10" s="11" customFormat="1" ht="12.75">
      <c r="A785" s="26" t="s">
        <v>606</v>
      </c>
      <c r="B785" s="26" t="s">
        <v>607</v>
      </c>
      <c r="C785" s="26" t="s">
        <v>611</v>
      </c>
      <c r="D785" s="27"/>
      <c r="E785" s="49">
        <v>9</v>
      </c>
      <c r="F785" s="40">
        <v>3500</v>
      </c>
      <c r="G785" s="23"/>
      <c r="H785" s="46">
        <f>I785-I785/100*J6</f>
        <v>2517.985611510791</v>
      </c>
      <c r="I785" s="40">
        <f>F785/(1+G6/100)</f>
        <v>2517.985611510791</v>
      </c>
      <c r="J785" s="33">
        <f>I785*G785</f>
        <v>0</v>
      </c>
    </row>
    <row r="786" spans="1:10" s="11" customFormat="1" ht="12.75">
      <c r="A786" s="26" t="s">
        <v>606</v>
      </c>
      <c r="B786" s="26" t="s">
        <v>607</v>
      </c>
      <c r="C786" s="26" t="s">
        <v>612</v>
      </c>
      <c r="D786" s="27"/>
      <c r="E786" s="49">
        <v>12</v>
      </c>
      <c r="F786" s="40">
        <v>3500</v>
      </c>
      <c r="G786" s="23"/>
      <c r="H786" s="46">
        <f>I786-I786/100*J6</f>
        <v>2517.985611510791</v>
      </c>
      <c r="I786" s="40">
        <f>F786/(1+G6/100)</f>
        <v>2517.985611510791</v>
      </c>
      <c r="J786" s="33">
        <f>I786*G786</f>
        <v>0</v>
      </c>
    </row>
    <row r="787" spans="1:10" s="11" customFormat="1" ht="12.75">
      <c r="A787" s="26" t="s">
        <v>606</v>
      </c>
      <c r="B787" s="26" t="s">
        <v>607</v>
      </c>
      <c r="C787" s="26" t="s">
        <v>581</v>
      </c>
      <c r="D787" s="27"/>
      <c r="E787" s="49">
        <v>2</v>
      </c>
      <c r="F787" s="40">
        <v>3500</v>
      </c>
      <c r="G787" s="23"/>
      <c r="H787" s="46">
        <f>I787-I787/100*J6</f>
        <v>2517.985611510791</v>
      </c>
      <c r="I787" s="40">
        <f>F787/(1+G6/100)</f>
        <v>2517.985611510791</v>
      </c>
      <c r="J787" s="33">
        <f>I787*G787</f>
        <v>0</v>
      </c>
    </row>
    <row r="788" spans="1:10" s="11" customFormat="1" ht="12.75">
      <c r="A788" s="26" t="s">
        <v>606</v>
      </c>
      <c r="B788" s="26" t="s">
        <v>607</v>
      </c>
      <c r="C788" s="26" t="s">
        <v>613</v>
      </c>
      <c r="D788" s="27"/>
      <c r="E788" s="49">
        <v>3</v>
      </c>
      <c r="F788" s="40">
        <v>3500</v>
      </c>
      <c r="G788" s="23"/>
      <c r="H788" s="46">
        <f>I788-I788/100*J6</f>
        <v>2517.985611510791</v>
      </c>
      <c r="I788" s="40">
        <f>F788/(1+G6/100)</f>
        <v>2517.985611510791</v>
      </c>
      <c r="J788" s="33">
        <f>I788*G788</f>
        <v>0</v>
      </c>
    </row>
    <row r="789" spans="1:10" s="11" customFormat="1" ht="12.75">
      <c r="A789" s="26" t="s">
        <v>606</v>
      </c>
      <c r="B789" s="26" t="s">
        <v>607</v>
      </c>
      <c r="C789" s="26" t="s">
        <v>614</v>
      </c>
      <c r="D789" s="27"/>
      <c r="E789" s="49">
        <v>9</v>
      </c>
      <c r="F789" s="40">
        <v>3500</v>
      </c>
      <c r="G789" s="23"/>
      <c r="H789" s="46">
        <f>I789-I789/100*J6</f>
        <v>2517.985611510791</v>
      </c>
      <c r="I789" s="40">
        <f>F789/(1+G6/100)</f>
        <v>2517.985611510791</v>
      </c>
      <c r="J789" s="33">
        <f>I789*G789</f>
        <v>0</v>
      </c>
    </row>
    <row r="790" spans="1:10" s="11" customFormat="1" ht="12.75">
      <c r="A790" s="26" t="s">
        <v>606</v>
      </c>
      <c r="B790" s="26" t="s">
        <v>607</v>
      </c>
      <c r="C790" s="26" t="s">
        <v>615</v>
      </c>
      <c r="D790" s="27"/>
      <c r="E790" s="49">
        <v>4</v>
      </c>
      <c r="F790" s="40">
        <v>3500</v>
      </c>
      <c r="G790" s="23"/>
      <c r="H790" s="46">
        <f>I790-I790/100*J6</f>
        <v>2517.985611510791</v>
      </c>
      <c r="I790" s="40">
        <f>F790/(1+G6/100)</f>
        <v>2517.985611510791</v>
      </c>
      <c r="J790" s="33">
        <f>I790*G790</f>
        <v>0</v>
      </c>
    </row>
    <row r="791" spans="1:10" s="11" customFormat="1" ht="12.75">
      <c r="A791" s="26" t="s">
        <v>606</v>
      </c>
      <c r="B791" s="26" t="s">
        <v>607</v>
      </c>
      <c r="C791" s="26" t="s">
        <v>616</v>
      </c>
      <c r="D791" s="27"/>
      <c r="E791" s="49">
        <v>3</v>
      </c>
      <c r="F791" s="40">
        <v>3500</v>
      </c>
      <c r="G791" s="23"/>
      <c r="H791" s="46">
        <f>I791-I791/100*J6</f>
        <v>2517.985611510791</v>
      </c>
      <c r="I791" s="40">
        <f>F791/(1+G6/100)</f>
        <v>2517.985611510791</v>
      </c>
      <c r="J791" s="33">
        <f>I791*G791</f>
        <v>0</v>
      </c>
    </row>
    <row r="792" spans="1:10" s="11" customFormat="1" ht="12.75">
      <c r="A792" s="26" t="s">
        <v>606</v>
      </c>
      <c r="B792" s="26" t="s">
        <v>607</v>
      </c>
      <c r="C792" s="26" t="s">
        <v>617</v>
      </c>
      <c r="D792" s="27"/>
      <c r="E792" s="49">
        <v>2</v>
      </c>
      <c r="F792" s="40">
        <v>3500</v>
      </c>
      <c r="G792" s="23"/>
      <c r="H792" s="46">
        <f>I792-I792/100*J6</f>
        <v>2517.985611510791</v>
      </c>
      <c r="I792" s="40">
        <f>F792/(1+G6/100)</f>
        <v>2517.985611510791</v>
      </c>
      <c r="J792" s="33">
        <f>I792*G792</f>
        <v>0</v>
      </c>
    </row>
    <row r="793" spans="1:10" s="11" customFormat="1" ht="12.75">
      <c r="A793" s="26" t="s">
        <v>606</v>
      </c>
      <c r="B793" s="26" t="s">
        <v>607</v>
      </c>
      <c r="C793" s="26" t="s">
        <v>618</v>
      </c>
      <c r="D793" s="27"/>
      <c r="E793" s="49">
        <v>5</v>
      </c>
      <c r="F793" s="40">
        <v>3500</v>
      </c>
      <c r="G793" s="23"/>
      <c r="H793" s="46">
        <f>I793-I793/100*J6</f>
        <v>2517.985611510791</v>
      </c>
      <c r="I793" s="40">
        <f>F793/(1+G6/100)</f>
        <v>2517.985611510791</v>
      </c>
      <c r="J793" s="33">
        <f>I793*G793</f>
        <v>0</v>
      </c>
    </row>
    <row r="794" spans="1:10" s="11" customFormat="1" ht="12.75">
      <c r="A794" s="26" t="s">
        <v>606</v>
      </c>
      <c r="B794" s="26" t="s">
        <v>607</v>
      </c>
      <c r="C794" s="26" t="s">
        <v>619</v>
      </c>
      <c r="D794" s="27"/>
      <c r="E794" s="49">
        <v>6</v>
      </c>
      <c r="F794" s="40">
        <v>3500</v>
      </c>
      <c r="G794" s="23"/>
      <c r="H794" s="46">
        <f>I794-I794/100*J6</f>
        <v>2517.985611510791</v>
      </c>
      <c r="I794" s="40">
        <f>F794/(1+G6/100)</f>
        <v>2517.985611510791</v>
      </c>
      <c r="J794" s="33">
        <f>I794*G794</f>
        <v>0</v>
      </c>
    </row>
    <row r="795" spans="1:10" s="11" customFormat="1" ht="12.75">
      <c r="A795" s="26" t="s">
        <v>606</v>
      </c>
      <c r="B795" s="26" t="s">
        <v>607</v>
      </c>
      <c r="C795" s="26" t="s">
        <v>620</v>
      </c>
      <c r="D795" s="27"/>
      <c r="E795" s="49">
        <v>8</v>
      </c>
      <c r="F795" s="40">
        <v>3500</v>
      </c>
      <c r="G795" s="23"/>
      <c r="H795" s="46">
        <f>I795-I795/100*J6</f>
        <v>2517.985611510791</v>
      </c>
      <c r="I795" s="40">
        <f>F795/(1+G6/100)</f>
        <v>2517.985611510791</v>
      </c>
      <c r="J795" s="33">
        <f>I795*G795</f>
        <v>0</v>
      </c>
    </row>
    <row r="796" spans="1:10" s="11" customFormat="1" ht="12.75">
      <c r="A796" s="26" t="s">
        <v>606</v>
      </c>
      <c r="B796" s="26" t="s">
        <v>607</v>
      </c>
      <c r="C796" s="26" t="s">
        <v>621</v>
      </c>
      <c r="D796" s="27"/>
      <c r="E796" s="49">
        <v>1</v>
      </c>
      <c r="F796" s="40">
        <v>3500</v>
      </c>
      <c r="G796" s="23"/>
      <c r="H796" s="46">
        <f>I796-I796/100*J6</f>
        <v>2517.985611510791</v>
      </c>
      <c r="I796" s="40">
        <f>F796/(1+G6/100)</f>
        <v>2517.985611510791</v>
      </c>
      <c r="J796" s="33">
        <f>I796*G796</f>
        <v>0</v>
      </c>
    </row>
    <row r="797" spans="1:10" s="11" customFormat="1" ht="12.75">
      <c r="A797" s="26" t="s">
        <v>606</v>
      </c>
      <c r="B797" s="26" t="s">
        <v>607</v>
      </c>
      <c r="C797" s="26" t="s">
        <v>622</v>
      </c>
      <c r="D797" s="27"/>
      <c r="E797" s="49">
        <v>10</v>
      </c>
      <c r="F797" s="40">
        <v>3500</v>
      </c>
      <c r="G797" s="23"/>
      <c r="H797" s="46">
        <f>I797-I797/100*J6</f>
        <v>2517.985611510791</v>
      </c>
      <c r="I797" s="40">
        <f>F797/(1+G6/100)</f>
        <v>2517.985611510791</v>
      </c>
      <c r="J797" s="33">
        <f>I797*G797</f>
        <v>0</v>
      </c>
    </row>
    <row r="798" spans="1:10" s="11" customFormat="1" ht="12.75">
      <c r="A798" s="26" t="s">
        <v>623</v>
      </c>
      <c r="B798" s="26" t="s">
        <v>624</v>
      </c>
      <c r="C798" s="26" t="s">
        <v>244</v>
      </c>
      <c r="D798" s="27"/>
      <c r="E798" s="49">
        <v>1</v>
      </c>
      <c r="F798" s="40">
        <v>2500</v>
      </c>
      <c r="G798" s="23"/>
      <c r="H798" s="46">
        <f>I798-I798/100*J6</f>
        <v>1798.5611510791366</v>
      </c>
      <c r="I798" s="40">
        <f>F798/(1+G6/100)</f>
        <v>1798.5611510791366</v>
      </c>
      <c r="J798" s="33">
        <f>I798*G798</f>
        <v>0</v>
      </c>
    </row>
    <row r="799" spans="1:10" s="11" customFormat="1" ht="12.75">
      <c r="A799" s="26" t="s">
        <v>623</v>
      </c>
      <c r="B799" s="26" t="s">
        <v>625</v>
      </c>
      <c r="C799" s="26" t="s">
        <v>626</v>
      </c>
      <c r="D799" s="27"/>
      <c r="E799" s="49">
        <v>1</v>
      </c>
      <c r="F799" s="40">
        <v>2500</v>
      </c>
      <c r="G799" s="23"/>
      <c r="H799" s="46">
        <f>I799-I799/100*J6</f>
        <v>1798.5611510791366</v>
      </c>
      <c r="I799" s="40">
        <f>F799/(1+G6/100)</f>
        <v>1798.5611510791366</v>
      </c>
      <c r="J799" s="33">
        <f>I799*G799</f>
        <v>0</v>
      </c>
    </row>
    <row r="800" spans="1:10" s="11" customFormat="1" ht="12.75">
      <c r="A800" s="26" t="s">
        <v>623</v>
      </c>
      <c r="B800" s="26" t="s">
        <v>625</v>
      </c>
      <c r="C800" s="26" t="s">
        <v>627</v>
      </c>
      <c r="D800" s="27"/>
      <c r="E800" s="49">
        <v>4</v>
      </c>
      <c r="F800" s="40">
        <v>2500</v>
      </c>
      <c r="G800" s="23"/>
      <c r="H800" s="46">
        <f>I800-I800/100*J6</f>
        <v>1798.5611510791366</v>
      </c>
      <c r="I800" s="40">
        <f>F800/(1+G6/100)</f>
        <v>1798.5611510791366</v>
      </c>
      <c r="J800" s="33">
        <f>I800*G800</f>
        <v>0</v>
      </c>
    </row>
    <row r="801" spans="1:10" s="11" customFormat="1" ht="12.75">
      <c r="A801" s="26" t="s">
        <v>623</v>
      </c>
      <c r="B801" s="26" t="s">
        <v>625</v>
      </c>
      <c r="C801" s="26" t="s">
        <v>628</v>
      </c>
      <c r="D801" s="27"/>
      <c r="E801" s="49">
        <v>9</v>
      </c>
      <c r="F801" s="40">
        <v>2500</v>
      </c>
      <c r="G801" s="23"/>
      <c r="H801" s="46">
        <f>I801-I801/100*J6</f>
        <v>1798.5611510791366</v>
      </c>
      <c r="I801" s="40">
        <f>F801/(1+G6/100)</f>
        <v>1798.5611510791366</v>
      </c>
      <c r="J801" s="33">
        <f>I801*G801</f>
        <v>0</v>
      </c>
    </row>
    <row r="802" spans="1:10" s="11" customFormat="1" ht="12.75">
      <c r="A802" s="26" t="s">
        <v>623</v>
      </c>
      <c r="B802" s="26" t="s">
        <v>625</v>
      </c>
      <c r="C802" s="26" t="s">
        <v>629</v>
      </c>
      <c r="D802" s="27"/>
      <c r="E802" s="49">
        <v>1</v>
      </c>
      <c r="F802" s="40">
        <v>2500</v>
      </c>
      <c r="G802" s="23"/>
      <c r="H802" s="46">
        <f>I802-I802/100*J6</f>
        <v>1798.5611510791366</v>
      </c>
      <c r="I802" s="40">
        <f>F802/(1+G6/100)</f>
        <v>1798.5611510791366</v>
      </c>
      <c r="J802" s="33">
        <f>I802*G802</f>
        <v>0</v>
      </c>
    </row>
    <row r="803" spans="1:10" s="11" customFormat="1" ht="12.75">
      <c r="A803" s="26" t="s">
        <v>623</v>
      </c>
      <c r="B803" s="26" t="s">
        <v>625</v>
      </c>
      <c r="C803" s="26" t="s">
        <v>630</v>
      </c>
      <c r="D803" s="27"/>
      <c r="E803" s="49">
        <v>1</v>
      </c>
      <c r="F803" s="40">
        <v>2500</v>
      </c>
      <c r="G803" s="23"/>
      <c r="H803" s="46">
        <f>I803-I803/100*J6</f>
        <v>1798.5611510791366</v>
      </c>
      <c r="I803" s="40">
        <f>F803/(1+G6/100)</f>
        <v>1798.5611510791366</v>
      </c>
      <c r="J803" s="33">
        <f>I803*G803</f>
        <v>0</v>
      </c>
    </row>
    <row r="804" spans="1:10" s="11" customFormat="1" ht="12.75">
      <c r="A804" s="26" t="s">
        <v>623</v>
      </c>
      <c r="B804" s="26" t="s">
        <v>625</v>
      </c>
      <c r="C804" s="26" t="s">
        <v>631</v>
      </c>
      <c r="D804" s="27"/>
      <c r="E804" s="49">
        <v>1</v>
      </c>
      <c r="F804" s="40">
        <v>2500</v>
      </c>
      <c r="G804" s="23"/>
      <c r="H804" s="46">
        <f>I804-I804/100*J6</f>
        <v>1798.5611510791366</v>
      </c>
      <c r="I804" s="40">
        <f>F804/(1+G6/100)</f>
        <v>1798.5611510791366</v>
      </c>
      <c r="J804" s="33">
        <f>I804*G804</f>
        <v>0</v>
      </c>
    </row>
    <row r="805" spans="1:10" s="11" customFormat="1" ht="12.75">
      <c r="A805" s="26" t="s">
        <v>623</v>
      </c>
      <c r="B805" s="26" t="s">
        <v>625</v>
      </c>
      <c r="C805" s="26" t="s">
        <v>280</v>
      </c>
      <c r="D805" s="27"/>
      <c r="E805" s="49">
        <v>1</v>
      </c>
      <c r="F805" s="40">
        <v>2500</v>
      </c>
      <c r="G805" s="23"/>
      <c r="H805" s="46">
        <f>I805-I805/100*J6</f>
        <v>1798.5611510791366</v>
      </c>
      <c r="I805" s="40">
        <f>F805/(1+G6/100)</f>
        <v>1798.5611510791366</v>
      </c>
      <c r="J805" s="33">
        <f>I805*G805</f>
        <v>0</v>
      </c>
    </row>
    <row r="806" spans="1:10" s="11" customFormat="1" ht="12.75">
      <c r="A806" s="26" t="s">
        <v>623</v>
      </c>
      <c r="B806" s="26" t="s">
        <v>625</v>
      </c>
      <c r="C806" s="26" t="s">
        <v>632</v>
      </c>
      <c r="D806" s="27"/>
      <c r="E806" s="49">
        <v>15</v>
      </c>
      <c r="F806" s="40">
        <v>2500</v>
      </c>
      <c r="G806" s="23"/>
      <c r="H806" s="46">
        <f>I806-I806/100*J6</f>
        <v>1798.5611510791366</v>
      </c>
      <c r="I806" s="40">
        <f>F806/(1+G6/100)</f>
        <v>1798.5611510791366</v>
      </c>
      <c r="J806" s="33">
        <f>I806*G806</f>
        <v>0</v>
      </c>
    </row>
    <row r="807" spans="1:10" s="11" customFormat="1" ht="12.75">
      <c r="A807" s="26" t="s">
        <v>623</v>
      </c>
      <c r="B807" s="26" t="s">
        <v>625</v>
      </c>
      <c r="C807" s="26" t="s">
        <v>283</v>
      </c>
      <c r="D807" s="27"/>
      <c r="E807" s="49">
        <v>3</v>
      </c>
      <c r="F807" s="40">
        <v>2500</v>
      </c>
      <c r="G807" s="23"/>
      <c r="H807" s="46">
        <f>I807-I807/100*J6</f>
        <v>1798.5611510791366</v>
      </c>
      <c r="I807" s="40">
        <f>F807/(1+G6/100)</f>
        <v>1798.5611510791366</v>
      </c>
      <c r="J807" s="33">
        <f>I807*G807</f>
        <v>0</v>
      </c>
    </row>
    <row r="808" spans="1:10" s="11" customFormat="1" ht="12.75">
      <c r="A808" s="26" t="s">
        <v>623</v>
      </c>
      <c r="B808" s="26" t="s">
        <v>625</v>
      </c>
      <c r="C808" s="26" t="s">
        <v>633</v>
      </c>
      <c r="D808" s="27"/>
      <c r="E808" s="49">
        <v>1</v>
      </c>
      <c r="F808" s="40">
        <v>2500</v>
      </c>
      <c r="G808" s="23"/>
      <c r="H808" s="46">
        <f>I808-I808/100*J6</f>
        <v>1798.5611510791366</v>
      </c>
      <c r="I808" s="40">
        <f>F808/(1+G6/100)</f>
        <v>1798.5611510791366</v>
      </c>
      <c r="J808" s="33">
        <f>I808*G808</f>
        <v>0</v>
      </c>
    </row>
    <row r="809" spans="1:10" s="11" customFormat="1" ht="12.75">
      <c r="A809" s="26" t="s">
        <v>623</v>
      </c>
      <c r="B809" s="26" t="s">
        <v>625</v>
      </c>
      <c r="C809" s="26" t="s">
        <v>634</v>
      </c>
      <c r="D809" s="27"/>
      <c r="E809" s="49">
        <v>1</v>
      </c>
      <c r="F809" s="40">
        <v>2500</v>
      </c>
      <c r="G809" s="23"/>
      <c r="H809" s="46">
        <f>I809-I809/100*J6</f>
        <v>1798.5611510791366</v>
      </c>
      <c r="I809" s="40">
        <f>F809/(1+G6/100)</f>
        <v>1798.5611510791366</v>
      </c>
      <c r="J809" s="33">
        <f>I809*G809</f>
        <v>0</v>
      </c>
    </row>
    <row r="810" spans="1:10" s="11" customFormat="1" ht="12.75">
      <c r="A810" s="26" t="s">
        <v>623</v>
      </c>
      <c r="B810" s="26" t="s">
        <v>625</v>
      </c>
      <c r="C810" s="26" t="s">
        <v>635</v>
      </c>
      <c r="D810" s="27"/>
      <c r="E810" s="49">
        <v>1</v>
      </c>
      <c r="F810" s="40">
        <v>2500</v>
      </c>
      <c r="G810" s="23"/>
      <c r="H810" s="46">
        <f>I810-I810/100*J6</f>
        <v>1798.5611510791366</v>
      </c>
      <c r="I810" s="40">
        <f>F810/(1+G6/100)</f>
        <v>1798.5611510791366</v>
      </c>
      <c r="J810" s="33">
        <f>I810*G810</f>
        <v>0</v>
      </c>
    </row>
    <row r="811" spans="1:10" s="11" customFormat="1" ht="12.75">
      <c r="A811" s="26" t="s">
        <v>623</v>
      </c>
      <c r="B811" s="26" t="s">
        <v>625</v>
      </c>
      <c r="C811" s="26" t="s">
        <v>636</v>
      </c>
      <c r="D811" s="27"/>
      <c r="E811" s="49">
        <v>5</v>
      </c>
      <c r="F811" s="40">
        <v>2500</v>
      </c>
      <c r="G811" s="23"/>
      <c r="H811" s="46">
        <f>I811-I811/100*J6</f>
        <v>1798.5611510791366</v>
      </c>
      <c r="I811" s="40">
        <f>F811/(1+G6/100)</f>
        <v>1798.5611510791366</v>
      </c>
      <c r="J811" s="33">
        <f>I811*G811</f>
        <v>0</v>
      </c>
    </row>
    <row r="812" spans="1:10" s="11" customFormat="1" ht="12.75">
      <c r="A812" s="26" t="s">
        <v>623</v>
      </c>
      <c r="B812" s="26" t="s">
        <v>625</v>
      </c>
      <c r="C812" s="26" t="s">
        <v>637</v>
      </c>
      <c r="D812" s="27"/>
      <c r="E812" s="49">
        <v>1</v>
      </c>
      <c r="F812" s="40">
        <v>2500</v>
      </c>
      <c r="G812" s="23"/>
      <c r="H812" s="46">
        <f>I812-I812/100*J6</f>
        <v>1798.5611510791366</v>
      </c>
      <c r="I812" s="40">
        <f>F812/(1+G6/100)</f>
        <v>1798.5611510791366</v>
      </c>
      <c r="J812" s="33">
        <f>I812*G812</f>
        <v>0</v>
      </c>
    </row>
    <row r="813" spans="1:10" s="11" customFormat="1" ht="12.75">
      <c r="A813" s="26" t="s">
        <v>623</v>
      </c>
      <c r="B813" s="26" t="s">
        <v>625</v>
      </c>
      <c r="C813" s="26" t="s">
        <v>638</v>
      </c>
      <c r="D813" s="27"/>
      <c r="E813" s="49">
        <v>4</v>
      </c>
      <c r="F813" s="40">
        <v>2500</v>
      </c>
      <c r="G813" s="23"/>
      <c r="H813" s="46">
        <f>I813-I813/100*J6</f>
        <v>1798.5611510791366</v>
      </c>
      <c r="I813" s="40">
        <f>F813/(1+G6/100)</f>
        <v>1798.5611510791366</v>
      </c>
      <c r="J813" s="33">
        <f>I813*G813</f>
        <v>0</v>
      </c>
    </row>
    <row r="814" spans="1:10" s="11" customFormat="1" ht="12.75">
      <c r="A814" s="26" t="s">
        <v>623</v>
      </c>
      <c r="B814" s="26" t="s">
        <v>625</v>
      </c>
      <c r="C814" s="26" t="s">
        <v>639</v>
      </c>
      <c r="D814" s="27"/>
      <c r="E814" s="49">
        <v>2</v>
      </c>
      <c r="F814" s="40">
        <v>2500</v>
      </c>
      <c r="G814" s="23"/>
      <c r="H814" s="46">
        <f>I814-I814/100*J6</f>
        <v>1798.5611510791366</v>
      </c>
      <c r="I814" s="40">
        <f>F814/(1+G6/100)</f>
        <v>1798.5611510791366</v>
      </c>
      <c r="J814" s="33">
        <f>I814*G814</f>
        <v>0</v>
      </c>
    </row>
    <row r="815" spans="1:10" s="11" customFormat="1" ht="12.75">
      <c r="A815" s="26" t="s">
        <v>640</v>
      </c>
      <c r="B815" s="26" t="s">
        <v>641</v>
      </c>
      <c r="C815" s="26" t="s">
        <v>642</v>
      </c>
      <c r="D815" s="27"/>
      <c r="E815" s="49">
        <v>1</v>
      </c>
      <c r="F815" s="40">
        <v>2360</v>
      </c>
      <c r="G815" s="23"/>
      <c r="H815" s="46">
        <f>I815-I815/100*J6</f>
        <v>1697.8417266187048</v>
      </c>
      <c r="I815" s="40">
        <f>F815/(1+G6/100)</f>
        <v>1697.8417266187048</v>
      </c>
      <c r="J815" s="33">
        <f>I815*G815</f>
        <v>0</v>
      </c>
    </row>
    <row r="816" spans="1:10" s="11" customFormat="1" ht="12.75">
      <c r="A816" s="26" t="s">
        <v>643</v>
      </c>
      <c r="B816" s="26" t="s">
        <v>644</v>
      </c>
      <c r="C816" s="26" t="s">
        <v>545</v>
      </c>
      <c r="D816" s="27"/>
      <c r="E816" s="49">
        <v>3</v>
      </c>
      <c r="F816" s="40">
        <v>1600</v>
      </c>
      <c r="G816" s="23"/>
      <c r="H816" s="46">
        <f>I816-I816/100*J6</f>
        <v>1151.0791366906474</v>
      </c>
      <c r="I816" s="40">
        <f>F816/(1+G6/100)</f>
        <v>1151.0791366906474</v>
      </c>
      <c r="J816" s="33">
        <f>I816*G816</f>
        <v>0</v>
      </c>
    </row>
    <row r="817" spans="1:10" s="11" customFormat="1" ht="12.75">
      <c r="A817" s="26" t="s">
        <v>643</v>
      </c>
      <c r="B817" s="26" t="s">
        <v>644</v>
      </c>
      <c r="C817" s="26" t="s">
        <v>556</v>
      </c>
      <c r="D817" s="27"/>
      <c r="E817" s="49">
        <v>5</v>
      </c>
      <c r="F817" s="40">
        <v>1600</v>
      </c>
      <c r="G817" s="23"/>
      <c r="H817" s="46">
        <f>I817-I817/100*J6</f>
        <v>1151.0791366906474</v>
      </c>
      <c r="I817" s="40">
        <f>F817/(1+G6/100)</f>
        <v>1151.0791366906474</v>
      </c>
      <c r="J817" s="33">
        <f>I817*G817</f>
        <v>0</v>
      </c>
    </row>
    <row r="818" spans="1:10" s="11" customFormat="1" ht="12.75">
      <c r="A818" s="26" t="s">
        <v>643</v>
      </c>
      <c r="B818" s="26" t="s">
        <v>644</v>
      </c>
      <c r="C818" s="26" t="s">
        <v>558</v>
      </c>
      <c r="D818" s="27"/>
      <c r="E818" s="49">
        <v>8</v>
      </c>
      <c r="F818" s="40">
        <v>1600</v>
      </c>
      <c r="G818" s="23"/>
      <c r="H818" s="46">
        <f>I818-I818/100*J6</f>
        <v>1151.0791366906474</v>
      </c>
      <c r="I818" s="40">
        <f>F818/(1+G6/100)</f>
        <v>1151.0791366906474</v>
      </c>
      <c r="J818" s="33">
        <f>I818*G818</f>
        <v>0</v>
      </c>
    </row>
    <row r="819" spans="1:10" s="11" customFormat="1" ht="12.75">
      <c r="A819" s="26" t="s">
        <v>643</v>
      </c>
      <c r="B819" s="26" t="s">
        <v>644</v>
      </c>
      <c r="C819" s="26" t="s">
        <v>550</v>
      </c>
      <c r="D819" s="27"/>
      <c r="E819" s="49">
        <v>3</v>
      </c>
      <c r="F819" s="40">
        <v>1600</v>
      </c>
      <c r="G819" s="23"/>
      <c r="H819" s="46">
        <f>I819-I819/100*J6</f>
        <v>1151.0791366906474</v>
      </c>
      <c r="I819" s="40">
        <f>F819/(1+G6/100)</f>
        <v>1151.0791366906474</v>
      </c>
      <c r="J819" s="33">
        <f>I819*G819</f>
        <v>0</v>
      </c>
    </row>
    <row r="820" spans="1:10" s="11" customFormat="1" ht="12.75">
      <c r="A820" s="26" t="s">
        <v>643</v>
      </c>
      <c r="B820" s="26" t="s">
        <v>644</v>
      </c>
      <c r="C820" s="26" t="s">
        <v>559</v>
      </c>
      <c r="D820" s="27"/>
      <c r="E820" s="49">
        <v>6</v>
      </c>
      <c r="F820" s="40">
        <v>1600</v>
      </c>
      <c r="G820" s="23"/>
      <c r="H820" s="46">
        <f>I820-I820/100*J6</f>
        <v>1151.0791366906474</v>
      </c>
      <c r="I820" s="40">
        <f>F820/(1+G6/100)</f>
        <v>1151.0791366906474</v>
      </c>
      <c r="J820" s="33">
        <f>I820*G820</f>
        <v>0</v>
      </c>
    </row>
    <row r="821" spans="1:10" s="11" customFormat="1" ht="12.75">
      <c r="A821" s="26" t="s">
        <v>643</v>
      </c>
      <c r="B821" s="26" t="s">
        <v>644</v>
      </c>
      <c r="C821" s="26" t="s">
        <v>548</v>
      </c>
      <c r="D821" s="27"/>
      <c r="E821" s="49">
        <v>3</v>
      </c>
      <c r="F821" s="40">
        <v>1600</v>
      </c>
      <c r="G821" s="23"/>
      <c r="H821" s="46">
        <f>I821-I821/100*J6</f>
        <v>1151.0791366906474</v>
      </c>
      <c r="I821" s="40">
        <f>F821/(1+G6/100)</f>
        <v>1151.0791366906474</v>
      </c>
      <c r="J821" s="33">
        <f>I821*G821</f>
        <v>0</v>
      </c>
    </row>
    <row r="822" spans="1:10" s="11" customFormat="1" ht="12.75">
      <c r="A822" s="26" t="s">
        <v>643</v>
      </c>
      <c r="B822" s="26" t="s">
        <v>644</v>
      </c>
      <c r="C822" s="26" t="s">
        <v>549</v>
      </c>
      <c r="D822" s="27"/>
      <c r="E822" s="49">
        <v>4</v>
      </c>
      <c r="F822" s="40">
        <v>1600</v>
      </c>
      <c r="G822" s="23"/>
      <c r="H822" s="46">
        <f>I822-I822/100*J6</f>
        <v>1151.0791366906474</v>
      </c>
      <c r="I822" s="40">
        <f>F822/(1+G6/100)</f>
        <v>1151.0791366906474</v>
      </c>
      <c r="J822" s="33">
        <f>I822*G822</f>
        <v>0</v>
      </c>
    </row>
    <row r="823" spans="1:10" s="11" customFormat="1" ht="12.75">
      <c r="A823" s="26" t="s">
        <v>643</v>
      </c>
      <c r="B823" s="26" t="s">
        <v>644</v>
      </c>
      <c r="C823" s="26" t="s">
        <v>555</v>
      </c>
      <c r="D823" s="27"/>
      <c r="E823" s="49">
        <v>5</v>
      </c>
      <c r="F823" s="40">
        <v>1600</v>
      </c>
      <c r="G823" s="23"/>
      <c r="H823" s="46">
        <f>I823-I823/100*J6</f>
        <v>1151.0791366906474</v>
      </c>
      <c r="I823" s="40">
        <f>F823/(1+G6/100)</f>
        <v>1151.0791366906474</v>
      </c>
      <c r="J823" s="33">
        <f>I823*G823</f>
        <v>0</v>
      </c>
    </row>
    <row r="824" spans="1:10" s="11" customFormat="1" ht="12.75">
      <c r="A824" s="26" t="s">
        <v>643</v>
      </c>
      <c r="B824" s="26" t="s">
        <v>644</v>
      </c>
      <c r="C824" s="26" t="s">
        <v>560</v>
      </c>
      <c r="D824" s="27"/>
      <c r="E824" s="49">
        <v>2</v>
      </c>
      <c r="F824" s="40">
        <v>1600</v>
      </c>
      <c r="G824" s="23"/>
      <c r="H824" s="46">
        <f>I824-I824/100*J6</f>
        <v>1151.0791366906474</v>
      </c>
      <c r="I824" s="40">
        <f>F824/(1+G6/100)</f>
        <v>1151.0791366906474</v>
      </c>
      <c r="J824" s="33">
        <f>I824*G824</f>
        <v>0</v>
      </c>
    </row>
    <row r="825" spans="1:10" s="11" customFormat="1" ht="12.75">
      <c r="A825" s="26" t="s">
        <v>643</v>
      </c>
      <c r="B825" s="26" t="s">
        <v>644</v>
      </c>
      <c r="C825" s="26" t="s">
        <v>546</v>
      </c>
      <c r="D825" s="27"/>
      <c r="E825" s="49">
        <v>4</v>
      </c>
      <c r="F825" s="40">
        <v>1600</v>
      </c>
      <c r="G825" s="23"/>
      <c r="H825" s="46">
        <f>I825-I825/100*J6</f>
        <v>1151.0791366906474</v>
      </c>
      <c r="I825" s="40">
        <f>F825/(1+G6/100)</f>
        <v>1151.0791366906474</v>
      </c>
      <c r="J825" s="33">
        <f>I825*G825</f>
        <v>0</v>
      </c>
    </row>
    <row r="826" spans="1:10" s="11" customFormat="1" ht="12.75">
      <c r="A826" s="26" t="s">
        <v>643</v>
      </c>
      <c r="B826" s="26" t="s">
        <v>645</v>
      </c>
      <c r="C826" s="26" t="s">
        <v>531</v>
      </c>
      <c r="D826" s="27"/>
      <c r="E826" s="49">
        <v>2</v>
      </c>
      <c r="F826" s="40">
        <v>1600</v>
      </c>
      <c r="G826" s="23"/>
      <c r="H826" s="46">
        <f>I826-I826/100*J6</f>
        <v>1151.0791366906474</v>
      </c>
      <c r="I826" s="40">
        <f>F826/(1+G6/100)</f>
        <v>1151.0791366906474</v>
      </c>
      <c r="J826" s="33">
        <f>I826*G826</f>
        <v>0</v>
      </c>
    </row>
    <row r="827" spans="1:10" s="11" customFormat="1" ht="12.75">
      <c r="A827" s="26" t="s">
        <v>643</v>
      </c>
      <c r="B827" s="26" t="s">
        <v>645</v>
      </c>
      <c r="C827" s="26" t="s">
        <v>646</v>
      </c>
      <c r="D827" s="27"/>
      <c r="E827" s="49">
        <v>1</v>
      </c>
      <c r="F827" s="40">
        <v>1600</v>
      </c>
      <c r="G827" s="23"/>
      <c r="H827" s="46">
        <f>I827-I827/100*J6</f>
        <v>1151.0791366906474</v>
      </c>
      <c r="I827" s="40">
        <f>F827/(1+G6/100)</f>
        <v>1151.0791366906474</v>
      </c>
      <c r="J827" s="33">
        <f>I827*G827</f>
        <v>0</v>
      </c>
    </row>
    <row r="828" spans="1:10" s="11" customFormat="1" ht="12.75">
      <c r="A828" s="26" t="s">
        <v>643</v>
      </c>
      <c r="B828" s="26" t="s">
        <v>645</v>
      </c>
      <c r="C828" s="26" t="s">
        <v>647</v>
      </c>
      <c r="D828" s="27"/>
      <c r="E828" s="49">
        <v>1</v>
      </c>
      <c r="F828" s="40">
        <v>1600</v>
      </c>
      <c r="G828" s="23"/>
      <c r="H828" s="46">
        <f>I828-I828/100*J6</f>
        <v>1151.0791366906474</v>
      </c>
      <c r="I828" s="40">
        <f>F828/(1+G6/100)</f>
        <v>1151.0791366906474</v>
      </c>
      <c r="J828" s="33">
        <f>I828*G828</f>
        <v>0</v>
      </c>
    </row>
    <row r="829" spans="1:10" s="11" customFormat="1" ht="12.75">
      <c r="A829" s="26" t="s">
        <v>643</v>
      </c>
      <c r="B829" s="26" t="s">
        <v>645</v>
      </c>
      <c r="C829" s="26" t="s">
        <v>648</v>
      </c>
      <c r="D829" s="27"/>
      <c r="E829" s="49">
        <v>44</v>
      </c>
      <c r="F829" s="40">
        <v>1600</v>
      </c>
      <c r="G829" s="23"/>
      <c r="H829" s="46">
        <f>I829-I829/100*J6</f>
        <v>1151.0791366906474</v>
      </c>
      <c r="I829" s="40">
        <f>F829/(1+G6/100)</f>
        <v>1151.0791366906474</v>
      </c>
      <c r="J829" s="33">
        <f>I829*G829</f>
        <v>0</v>
      </c>
    </row>
    <row r="830" spans="1:10" s="11" customFormat="1" ht="12.75">
      <c r="A830" s="26" t="s">
        <v>643</v>
      </c>
      <c r="B830" s="26" t="s">
        <v>645</v>
      </c>
      <c r="C830" s="26" t="s">
        <v>649</v>
      </c>
      <c r="D830" s="27"/>
      <c r="E830" s="49">
        <v>6</v>
      </c>
      <c r="F830" s="40">
        <v>1600</v>
      </c>
      <c r="G830" s="23"/>
      <c r="H830" s="46">
        <f>I830-I830/100*J6</f>
        <v>1151.0791366906474</v>
      </c>
      <c r="I830" s="40">
        <f>F830/(1+G6/100)</f>
        <v>1151.0791366906474</v>
      </c>
      <c r="J830" s="33">
        <f>I830*G830</f>
        <v>0</v>
      </c>
    </row>
    <row r="831" spans="1:10" s="11" customFormat="1" ht="12.75">
      <c r="A831" s="26" t="s">
        <v>643</v>
      </c>
      <c r="B831" s="26" t="s">
        <v>645</v>
      </c>
      <c r="C831" s="26" t="s">
        <v>650</v>
      </c>
      <c r="D831" s="27"/>
      <c r="E831" s="49">
        <v>36</v>
      </c>
      <c r="F831" s="40">
        <v>1600</v>
      </c>
      <c r="G831" s="23"/>
      <c r="H831" s="46">
        <f>I831-I831/100*J6</f>
        <v>1151.0791366906474</v>
      </c>
      <c r="I831" s="40">
        <f>F831/(1+G6/100)</f>
        <v>1151.0791366906474</v>
      </c>
      <c r="J831" s="33">
        <f>I831*G831</f>
        <v>0</v>
      </c>
    </row>
    <row r="832" spans="1:10" s="11" customFormat="1" ht="12.75">
      <c r="A832" s="26" t="s">
        <v>643</v>
      </c>
      <c r="B832" s="26" t="s">
        <v>645</v>
      </c>
      <c r="C832" s="26" t="s">
        <v>651</v>
      </c>
      <c r="D832" s="27"/>
      <c r="E832" s="49">
        <v>6</v>
      </c>
      <c r="F832" s="40">
        <v>1600</v>
      </c>
      <c r="G832" s="23"/>
      <c r="H832" s="46">
        <f>I832-I832/100*J6</f>
        <v>1151.0791366906474</v>
      </c>
      <c r="I832" s="40">
        <f>F832/(1+G6/100)</f>
        <v>1151.0791366906474</v>
      </c>
      <c r="J832" s="33">
        <f>I832*G832</f>
        <v>0</v>
      </c>
    </row>
    <row r="833" spans="1:10" s="11" customFormat="1" ht="12.75">
      <c r="A833" s="26" t="s">
        <v>643</v>
      </c>
      <c r="B833" s="26" t="s">
        <v>645</v>
      </c>
      <c r="C833" s="26" t="s">
        <v>652</v>
      </c>
      <c r="D833" s="27"/>
      <c r="E833" s="49">
        <v>4</v>
      </c>
      <c r="F833" s="40">
        <v>1600</v>
      </c>
      <c r="G833" s="23"/>
      <c r="H833" s="46">
        <f>I833-I833/100*J6</f>
        <v>1151.0791366906474</v>
      </c>
      <c r="I833" s="40">
        <f>F833/(1+G6/100)</f>
        <v>1151.0791366906474</v>
      </c>
      <c r="J833" s="33">
        <f>I833*G833</f>
        <v>0</v>
      </c>
    </row>
    <row r="834" spans="1:10" s="11" customFormat="1" ht="12.75">
      <c r="A834" s="26" t="s">
        <v>643</v>
      </c>
      <c r="B834" s="26" t="s">
        <v>645</v>
      </c>
      <c r="C834" s="26" t="s">
        <v>653</v>
      </c>
      <c r="D834" s="27"/>
      <c r="E834" s="49">
        <v>1</v>
      </c>
      <c r="F834" s="40">
        <v>1600</v>
      </c>
      <c r="G834" s="23"/>
      <c r="H834" s="46">
        <f>I834-I834/100*J6</f>
        <v>1151.0791366906474</v>
      </c>
      <c r="I834" s="40">
        <f>F834/(1+G6/100)</f>
        <v>1151.0791366906474</v>
      </c>
      <c r="J834" s="33">
        <f>I834*G834</f>
        <v>0</v>
      </c>
    </row>
    <row r="835" spans="1:10" s="11" customFormat="1" ht="12.75">
      <c r="A835" s="26" t="s">
        <v>643</v>
      </c>
      <c r="B835" s="26" t="s">
        <v>645</v>
      </c>
      <c r="C835" s="26" t="s">
        <v>654</v>
      </c>
      <c r="D835" s="27"/>
      <c r="E835" s="49">
        <v>3</v>
      </c>
      <c r="F835" s="40">
        <v>1600</v>
      </c>
      <c r="G835" s="23"/>
      <c r="H835" s="46">
        <f>I835-I835/100*J6</f>
        <v>1151.0791366906474</v>
      </c>
      <c r="I835" s="40">
        <f>F835/(1+G6/100)</f>
        <v>1151.0791366906474</v>
      </c>
      <c r="J835" s="33">
        <f>I835*G835</f>
        <v>0</v>
      </c>
    </row>
    <row r="836" spans="1:10" s="11" customFormat="1" ht="12.75">
      <c r="A836" s="26" t="s">
        <v>643</v>
      </c>
      <c r="B836" s="26" t="s">
        <v>645</v>
      </c>
      <c r="C836" s="26" t="s">
        <v>655</v>
      </c>
      <c r="D836" s="27"/>
      <c r="E836" s="49">
        <v>32</v>
      </c>
      <c r="F836" s="40">
        <v>1600</v>
      </c>
      <c r="G836" s="23"/>
      <c r="H836" s="46">
        <f>I836-I836/100*J6</f>
        <v>1151.0791366906474</v>
      </c>
      <c r="I836" s="40">
        <f>F836/(1+G6/100)</f>
        <v>1151.0791366906474</v>
      </c>
      <c r="J836" s="33">
        <f>I836*G836</f>
        <v>0</v>
      </c>
    </row>
    <row r="837" spans="1:10" s="11" customFormat="1" ht="12.75">
      <c r="A837" s="26" t="s">
        <v>643</v>
      </c>
      <c r="B837" s="26" t="s">
        <v>645</v>
      </c>
      <c r="C837" s="26" t="s">
        <v>342</v>
      </c>
      <c r="D837" s="27"/>
      <c r="E837" s="49">
        <v>1</v>
      </c>
      <c r="F837" s="40">
        <v>1600</v>
      </c>
      <c r="G837" s="23"/>
      <c r="H837" s="46">
        <f>I837-I837/100*J6</f>
        <v>1151.0791366906474</v>
      </c>
      <c r="I837" s="40">
        <f>F837/(1+G6/100)</f>
        <v>1151.0791366906474</v>
      </c>
      <c r="J837" s="33">
        <f>I837*G837</f>
        <v>0</v>
      </c>
    </row>
    <row r="838" spans="1:10" s="11" customFormat="1" ht="12.75">
      <c r="A838" s="26" t="s">
        <v>643</v>
      </c>
      <c r="B838" s="26" t="s">
        <v>645</v>
      </c>
      <c r="C838" s="26" t="s">
        <v>656</v>
      </c>
      <c r="D838" s="27"/>
      <c r="E838" s="49">
        <v>46</v>
      </c>
      <c r="F838" s="40">
        <v>1600</v>
      </c>
      <c r="G838" s="23"/>
      <c r="H838" s="46">
        <f>I838-I838/100*J6</f>
        <v>1151.0791366906474</v>
      </c>
      <c r="I838" s="40">
        <f>F838/(1+G6/100)</f>
        <v>1151.0791366906474</v>
      </c>
      <c r="J838" s="33">
        <f>I838*G838</f>
        <v>0</v>
      </c>
    </row>
    <row r="839" spans="1:10" s="11" customFormat="1" ht="12.75">
      <c r="A839" s="26" t="s">
        <v>643</v>
      </c>
      <c r="B839" s="26" t="s">
        <v>645</v>
      </c>
      <c r="C839" s="26" t="s">
        <v>657</v>
      </c>
      <c r="D839" s="27"/>
      <c r="E839" s="49">
        <v>5</v>
      </c>
      <c r="F839" s="40">
        <v>1600</v>
      </c>
      <c r="G839" s="23"/>
      <c r="H839" s="46">
        <f>I839-I839/100*J6</f>
        <v>1151.0791366906474</v>
      </c>
      <c r="I839" s="40">
        <f>F839/(1+G6/100)</f>
        <v>1151.0791366906474</v>
      </c>
      <c r="J839" s="33">
        <f>I839*G839</f>
        <v>0</v>
      </c>
    </row>
    <row r="840" spans="1:10" s="11" customFormat="1" ht="12.75">
      <c r="A840" s="26" t="s">
        <v>643</v>
      </c>
      <c r="B840" s="26" t="s">
        <v>645</v>
      </c>
      <c r="C840" s="26" t="s">
        <v>658</v>
      </c>
      <c r="D840" s="27"/>
      <c r="E840" s="49">
        <v>45</v>
      </c>
      <c r="F840" s="40">
        <v>1600</v>
      </c>
      <c r="G840" s="23"/>
      <c r="H840" s="46">
        <f>I840-I840/100*J6</f>
        <v>1151.0791366906474</v>
      </c>
      <c r="I840" s="40">
        <f>F840/(1+G6/100)</f>
        <v>1151.0791366906474</v>
      </c>
      <c r="J840" s="33">
        <f>I840*G840</f>
        <v>0</v>
      </c>
    </row>
    <row r="841" spans="1:10" s="11" customFormat="1" ht="12.75">
      <c r="A841" s="58" t="s">
        <v>507</v>
      </c>
      <c r="B841" s="59"/>
      <c r="C841" s="60"/>
      <c r="D841" s="27"/>
      <c r="E841" s="49"/>
      <c r="F841" s="40">
        <v>0</v>
      </c>
      <c r="G841" s="23"/>
      <c r="H841" s="46">
        <f>I841-I841/100*J6</f>
        <v>0</v>
      </c>
      <c r="I841" s="40">
        <f>F841/(1+G6/100)</f>
        <v>0</v>
      </c>
      <c r="J841" s="33">
        <f>I841*G841</f>
        <v>0</v>
      </c>
    </row>
    <row r="842" spans="1:10" s="11" customFormat="1" ht="12.75">
      <c r="A842" s="26" t="s">
        <v>659</v>
      </c>
      <c r="B842" s="26" t="s">
        <v>660</v>
      </c>
      <c r="C842" s="26" t="s">
        <v>324</v>
      </c>
      <c r="D842" s="27"/>
      <c r="E842" s="49">
        <v>6</v>
      </c>
      <c r="F842" s="40">
        <v>2160</v>
      </c>
      <c r="G842" s="23"/>
      <c r="H842" s="46">
        <f>I842-I842/100*J6</f>
        <v>1553.956834532374</v>
      </c>
      <c r="I842" s="40">
        <f>F842/(1+G6/100)</f>
        <v>1553.956834532374</v>
      </c>
      <c r="J842" s="33">
        <f>I842*G842</f>
        <v>0</v>
      </c>
    </row>
    <row r="843" spans="1:10" s="11" customFormat="1" ht="12.75">
      <c r="A843" s="26" t="s">
        <v>659</v>
      </c>
      <c r="B843" s="26" t="s">
        <v>660</v>
      </c>
      <c r="C843" s="26" t="s">
        <v>287</v>
      </c>
      <c r="D843" s="27"/>
      <c r="E843" s="49">
        <v>6</v>
      </c>
      <c r="F843" s="40">
        <v>2160</v>
      </c>
      <c r="G843" s="23"/>
      <c r="H843" s="46">
        <f>I843-I843/100*J6</f>
        <v>1553.956834532374</v>
      </c>
      <c r="I843" s="40">
        <f>F843/(1+G6/100)</f>
        <v>1553.956834532374</v>
      </c>
      <c r="J843" s="33">
        <f>I843*G843</f>
        <v>0</v>
      </c>
    </row>
    <row r="844" spans="1:10" s="11" customFormat="1" ht="12.75">
      <c r="A844" s="26" t="s">
        <v>659</v>
      </c>
      <c r="B844" s="26" t="s">
        <v>660</v>
      </c>
      <c r="C844" s="26" t="s">
        <v>280</v>
      </c>
      <c r="D844" s="27"/>
      <c r="E844" s="49">
        <v>7</v>
      </c>
      <c r="F844" s="40">
        <v>2160</v>
      </c>
      <c r="G844" s="23"/>
      <c r="H844" s="46">
        <f>I844-I844/100*J6</f>
        <v>1553.956834532374</v>
      </c>
      <c r="I844" s="40">
        <f>F844/(1+G6/100)</f>
        <v>1553.956834532374</v>
      </c>
      <c r="J844" s="33">
        <f>I844*G844</f>
        <v>0</v>
      </c>
    </row>
    <row r="845" spans="1:10" s="11" customFormat="1" ht="12.75">
      <c r="A845" s="26" t="s">
        <v>659</v>
      </c>
      <c r="B845" s="26" t="s">
        <v>660</v>
      </c>
      <c r="C845" s="26" t="s">
        <v>281</v>
      </c>
      <c r="D845" s="27"/>
      <c r="E845" s="49">
        <v>7</v>
      </c>
      <c r="F845" s="40">
        <v>2160</v>
      </c>
      <c r="G845" s="23"/>
      <c r="H845" s="46">
        <f>I845-I845/100*J6</f>
        <v>1553.956834532374</v>
      </c>
      <c r="I845" s="40">
        <f>F845/(1+G6/100)</f>
        <v>1553.956834532374</v>
      </c>
      <c r="J845" s="33">
        <f>I845*G845</f>
        <v>0</v>
      </c>
    </row>
    <row r="846" spans="1:10" s="11" customFormat="1" ht="12.75">
      <c r="A846" s="58" t="s">
        <v>661</v>
      </c>
      <c r="B846" s="59"/>
      <c r="C846" s="60"/>
      <c r="D846" s="27"/>
      <c r="E846" s="49"/>
      <c r="F846" s="40">
        <v>0</v>
      </c>
      <c r="G846" s="23"/>
      <c r="H846" s="46">
        <f>I846-I846/100*J6</f>
        <v>0</v>
      </c>
      <c r="I846" s="40">
        <f>F846/(1+G6/100)</f>
        <v>0</v>
      </c>
      <c r="J846" s="33">
        <f>I846*G846</f>
        <v>0</v>
      </c>
    </row>
    <row r="847" spans="1:10" s="11" customFormat="1" ht="12.75">
      <c r="A847" s="26" t="s">
        <v>662</v>
      </c>
      <c r="B847" s="26" t="s">
        <v>663</v>
      </c>
      <c r="C847" s="26" t="s">
        <v>664</v>
      </c>
      <c r="D847" s="27"/>
      <c r="E847" s="49">
        <v>9</v>
      </c>
      <c r="F847" s="40">
        <v>450</v>
      </c>
      <c r="G847" s="23"/>
      <c r="H847" s="46">
        <f>I847-I847/100*J6</f>
        <v>323.74100719424456</v>
      </c>
      <c r="I847" s="40">
        <f>F847/(1+G6/100)</f>
        <v>323.74100719424456</v>
      </c>
      <c r="J847" s="33">
        <f>I847*G847</f>
        <v>0</v>
      </c>
    </row>
    <row r="848" spans="1:10" s="11" customFormat="1" ht="12.75">
      <c r="A848" s="26" t="s">
        <v>665</v>
      </c>
      <c r="B848" s="26" t="s">
        <v>666</v>
      </c>
      <c r="C848" s="26" t="s">
        <v>667</v>
      </c>
      <c r="D848" s="27"/>
      <c r="E848" s="49">
        <v>237</v>
      </c>
      <c r="F848" s="40">
        <v>220</v>
      </c>
      <c r="G848" s="23"/>
      <c r="H848" s="46">
        <f>I848-I848/100*J6</f>
        <v>158.27338129496403</v>
      </c>
      <c r="I848" s="40">
        <f>F848/(1+G6/100)</f>
        <v>158.27338129496403</v>
      </c>
      <c r="J848" s="33">
        <f>I848*G848</f>
        <v>0</v>
      </c>
    </row>
    <row r="849" spans="1:10" s="11" customFormat="1" ht="12.75">
      <c r="A849" s="26" t="s">
        <v>668</v>
      </c>
      <c r="B849" s="26" t="s">
        <v>669</v>
      </c>
      <c r="C849" s="26" t="s">
        <v>667</v>
      </c>
      <c r="D849" s="27"/>
      <c r="E849" s="49">
        <v>373</v>
      </c>
      <c r="F849" s="40">
        <v>215</v>
      </c>
      <c r="G849" s="23"/>
      <c r="H849" s="46">
        <f>I849-I849/100*J6</f>
        <v>154.67625899280574</v>
      </c>
      <c r="I849" s="40">
        <f>F849/(1+G6/100)</f>
        <v>154.67625899280574</v>
      </c>
      <c r="J849" s="33">
        <f>I849*G849</f>
        <v>0</v>
      </c>
    </row>
    <row r="850" spans="1:10" s="11" customFormat="1" ht="12.75">
      <c r="A850" s="58" t="s">
        <v>670</v>
      </c>
      <c r="B850" s="59"/>
      <c r="C850" s="60"/>
      <c r="D850" s="27"/>
      <c r="E850" s="49"/>
      <c r="F850" s="40">
        <v>0</v>
      </c>
      <c r="G850" s="23"/>
      <c r="H850" s="46">
        <f>I850-I850/100*J6</f>
        <v>0</v>
      </c>
      <c r="I850" s="40">
        <f>F850/(1+G6/100)</f>
        <v>0</v>
      </c>
      <c r="J850" s="33">
        <f>I850*G850</f>
        <v>0</v>
      </c>
    </row>
    <row r="851" spans="1:10" s="11" customFormat="1" ht="12.75">
      <c r="A851" s="26" t="s">
        <v>671</v>
      </c>
      <c r="B851" s="26" t="s">
        <v>672</v>
      </c>
      <c r="C851" s="26" t="s">
        <v>124</v>
      </c>
      <c r="D851" s="27"/>
      <c r="E851" s="49">
        <v>0</v>
      </c>
      <c r="F851" s="40">
        <v>1190</v>
      </c>
      <c r="G851" s="23"/>
      <c r="H851" s="46">
        <f>I851-I851/100*J6</f>
        <v>856.115107913669</v>
      </c>
      <c r="I851" s="40">
        <f>F851/(1+G6/100)</f>
        <v>856.115107913669</v>
      </c>
      <c r="J851" s="33">
        <f>I851*G851</f>
        <v>0</v>
      </c>
    </row>
    <row r="852" spans="1:10" s="11" customFormat="1" ht="12.75">
      <c r="A852" s="26" t="s">
        <v>673</v>
      </c>
      <c r="B852" s="26" t="s">
        <v>674</v>
      </c>
      <c r="C852" s="26" t="s">
        <v>675</v>
      </c>
      <c r="D852" s="27"/>
      <c r="E852" s="49">
        <v>19</v>
      </c>
      <c r="F852" s="40">
        <v>1590</v>
      </c>
      <c r="G852" s="23"/>
      <c r="H852" s="46">
        <f>I852-I852/100*J6</f>
        <v>1143.8848920863309</v>
      </c>
      <c r="I852" s="40">
        <f>F852/(1+G6/100)</f>
        <v>1143.8848920863309</v>
      </c>
      <c r="J852" s="33">
        <f>I852*G852</f>
        <v>0</v>
      </c>
    </row>
    <row r="853" spans="1:10" s="11" customFormat="1" ht="12.75">
      <c r="A853" s="26" t="s">
        <v>676</v>
      </c>
      <c r="B853" s="26" t="s">
        <v>677</v>
      </c>
      <c r="C853" s="26" t="s">
        <v>675</v>
      </c>
      <c r="D853" s="27"/>
      <c r="E853" s="49">
        <v>50</v>
      </c>
      <c r="F853" s="40">
        <v>1130</v>
      </c>
      <c r="G853" s="23"/>
      <c r="H853" s="46">
        <f>I853-I853/100*J6</f>
        <v>812.9496402877697</v>
      </c>
      <c r="I853" s="40">
        <f>F853/(1+G6/100)</f>
        <v>812.9496402877697</v>
      </c>
      <c r="J853" s="33">
        <f>I853*G853</f>
        <v>0</v>
      </c>
    </row>
    <row r="854" spans="1:10" s="11" customFormat="1" ht="12.75">
      <c r="A854" s="26" t="s">
        <v>678</v>
      </c>
      <c r="B854" s="26" t="s">
        <v>679</v>
      </c>
      <c r="C854" s="26" t="s">
        <v>181</v>
      </c>
      <c r="D854" s="27"/>
      <c r="E854" s="49">
        <v>8</v>
      </c>
      <c r="F854" s="40">
        <v>390</v>
      </c>
      <c r="G854" s="23"/>
      <c r="H854" s="46">
        <f>I854-I854/100*J6</f>
        <v>280.5755395683453</v>
      </c>
      <c r="I854" s="40">
        <f>F854/(1+G6/100)</f>
        <v>280.5755395683453</v>
      </c>
      <c r="J854" s="33">
        <f>I854*G854</f>
        <v>0</v>
      </c>
    </row>
    <row r="855" spans="1:10" s="11" customFormat="1" ht="12.75">
      <c r="A855" s="26" t="s">
        <v>678</v>
      </c>
      <c r="B855" s="26" t="s">
        <v>679</v>
      </c>
      <c r="C855" s="26" t="s">
        <v>680</v>
      </c>
      <c r="D855" s="27"/>
      <c r="E855" s="49">
        <v>567</v>
      </c>
      <c r="F855" s="40">
        <v>390</v>
      </c>
      <c r="G855" s="23"/>
      <c r="H855" s="46">
        <f>I855-I855/100*J6</f>
        <v>280.5755395683453</v>
      </c>
      <c r="I855" s="40">
        <f>F855/(1+G6/100)</f>
        <v>280.5755395683453</v>
      </c>
      <c r="J855" s="33">
        <f>I855*G855</f>
        <v>0</v>
      </c>
    </row>
    <row r="856" spans="1:10" s="11" customFormat="1" ht="12.75">
      <c r="A856" s="26" t="s">
        <v>678</v>
      </c>
      <c r="B856" s="26" t="s">
        <v>679</v>
      </c>
      <c r="C856" s="26" t="s">
        <v>681</v>
      </c>
      <c r="D856" s="27"/>
      <c r="E856" s="49">
        <v>5</v>
      </c>
      <c r="F856" s="40">
        <v>390</v>
      </c>
      <c r="G856" s="23"/>
      <c r="H856" s="46">
        <f>I856-I856/100*J6</f>
        <v>280.5755395683453</v>
      </c>
      <c r="I856" s="40">
        <f>F856/(1+G6/100)</f>
        <v>280.5755395683453</v>
      </c>
      <c r="J856" s="33">
        <f>I856*G856</f>
        <v>0</v>
      </c>
    </row>
    <row r="857" spans="1:10" s="11" customFormat="1" ht="12.75">
      <c r="A857" s="26" t="s">
        <v>682</v>
      </c>
      <c r="B857" s="26" t="s">
        <v>683</v>
      </c>
      <c r="C857" s="26" t="s">
        <v>118</v>
      </c>
      <c r="D857" s="27"/>
      <c r="E857" s="49">
        <v>71</v>
      </c>
      <c r="F857" s="40">
        <v>1750</v>
      </c>
      <c r="G857" s="23"/>
      <c r="H857" s="46">
        <f>I857-I857/100*J6</f>
        <v>1258.9928057553955</v>
      </c>
      <c r="I857" s="40">
        <f>F857/(1+G6/100)</f>
        <v>1258.9928057553955</v>
      </c>
      <c r="J857" s="33">
        <f>I857*G857</f>
        <v>0</v>
      </c>
    </row>
    <row r="858" spans="1:10" s="11" customFormat="1" ht="12.75">
      <c r="A858" s="26" t="s">
        <v>684</v>
      </c>
      <c r="B858" s="26" t="s">
        <v>685</v>
      </c>
      <c r="C858" s="26" t="s">
        <v>686</v>
      </c>
      <c r="D858" s="27"/>
      <c r="E858" s="49">
        <v>2</v>
      </c>
      <c r="F858" s="40">
        <v>2530</v>
      </c>
      <c r="G858" s="23"/>
      <c r="H858" s="46">
        <f>I858-I858/100*J6</f>
        <v>1820.1438848920861</v>
      </c>
      <c r="I858" s="40">
        <f>F858/(1+G6/100)</f>
        <v>1820.1438848920861</v>
      </c>
      <c r="J858" s="33">
        <f>I858*G858</f>
        <v>0</v>
      </c>
    </row>
    <row r="859" spans="1:10" s="11" customFormat="1" ht="12.75">
      <c r="A859" s="26" t="s">
        <v>687</v>
      </c>
      <c r="B859" s="26" t="s">
        <v>688</v>
      </c>
      <c r="C859" s="26" t="s">
        <v>97</v>
      </c>
      <c r="D859" s="27"/>
      <c r="E859" s="49">
        <v>1</v>
      </c>
      <c r="F859" s="40">
        <v>1820</v>
      </c>
      <c r="G859" s="23"/>
      <c r="H859" s="46">
        <f>I859-I859/100*J6</f>
        <v>1309.3525179856115</v>
      </c>
      <c r="I859" s="40">
        <f>F859/(1+G6/100)</f>
        <v>1309.3525179856115</v>
      </c>
      <c r="J859" s="33">
        <f>I859*G859</f>
        <v>0</v>
      </c>
    </row>
    <row r="860" spans="1:10" s="11" customFormat="1" ht="12.75">
      <c r="A860" s="58" t="s">
        <v>689</v>
      </c>
      <c r="B860" s="59"/>
      <c r="C860" s="60"/>
      <c r="D860" s="27"/>
      <c r="E860" s="49"/>
      <c r="F860" s="40">
        <v>0</v>
      </c>
      <c r="G860" s="23"/>
      <c r="H860" s="46">
        <f>I860-I860/100*J6</f>
        <v>0</v>
      </c>
      <c r="I860" s="40">
        <f>F860/(1+G6/100)</f>
        <v>0</v>
      </c>
      <c r="J860" s="33">
        <f>I860*G860</f>
        <v>0</v>
      </c>
    </row>
    <row r="861" spans="1:10" s="11" customFormat="1" ht="12.75">
      <c r="A861" s="26" t="s">
        <v>690</v>
      </c>
      <c r="B861" s="26" t="s">
        <v>691</v>
      </c>
      <c r="C861" s="26" t="s">
        <v>131</v>
      </c>
      <c r="D861" s="27"/>
      <c r="E861" s="49">
        <v>5</v>
      </c>
      <c r="F861" s="40">
        <v>11200</v>
      </c>
      <c r="G861" s="23"/>
      <c r="H861" s="46">
        <f>I861-I861/100*J6</f>
        <v>8057.553956834532</v>
      </c>
      <c r="I861" s="40">
        <f>F861/(1+G6/100)</f>
        <v>8057.553956834532</v>
      </c>
      <c r="J861" s="33">
        <f>I861*G861</f>
        <v>0</v>
      </c>
    </row>
    <row r="862" spans="1:10" s="11" customFormat="1" ht="12.75">
      <c r="A862" s="26" t="s">
        <v>692</v>
      </c>
      <c r="B862" s="26" t="s">
        <v>693</v>
      </c>
      <c r="C862" s="26" t="s">
        <v>694</v>
      </c>
      <c r="D862" s="27"/>
      <c r="E862" s="49">
        <v>5</v>
      </c>
      <c r="F862" s="40">
        <v>23424</v>
      </c>
      <c r="G862" s="23"/>
      <c r="H862" s="46">
        <f>I862-I862/100*J6</f>
        <v>16851.798561151078</v>
      </c>
      <c r="I862" s="40">
        <f>F862/(1+G6/100)</f>
        <v>16851.798561151078</v>
      </c>
      <c r="J862" s="33">
        <f>I862*G862</f>
        <v>0</v>
      </c>
    </row>
    <row r="863" spans="1:10" s="11" customFormat="1" ht="12.75">
      <c r="A863" s="26" t="s">
        <v>692</v>
      </c>
      <c r="B863" s="26" t="s">
        <v>693</v>
      </c>
      <c r="C863" s="26" t="s">
        <v>524</v>
      </c>
      <c r="D863" s="27"/>
      <c r="E863" s="49">
        <v>4</v>
      </c>
      <c r="F863" s="40">
        <v>23424</v>
      </c>
      <c r="G863" s="23"/>
      <c r="H863" s="46">
        <f>I863-I863/100*J6</f>
        <v>16851.798561151078</v>
      </c>
      <c r="I863" s="40">
        <f>F863/(1+G6/100)</f>
        <v>16851.798561151078</v>
      </c>
      <c r="J863" s="33">
        <f>I863*G863</f>
        <v>0</v>
      </c>
    </row>
    <row r="864" spans="1:10" s="11" customFormat="1" ht="12.75">
      <c r="A864" s="26" t="s">
        <v>695</v>
      </c>
      <c r="B864" s="26" t="s">
        <v>696</v>
      </c>
      <c r="C864" s="26" t="s">
        <v>697</v>
      </c>
      <c r="D864" s="27"/>
      <c r="E864" s="49">
        <v>7</v>
      </c>
      <c r="F864" s="40">
        <v>3373</v>
      </c>
      <c r="G864" s="23"/>
      <c r="H864" s="46">
        <f>I864-I864/100*J6</f>
        <v>2426.618705035971</v>
      </c>
      <c r="I864" s="40">
        <f>F864/(1+G6/100)</f>
        <v>2426.618705035971</v>
      </c>
      <c r="J864" s="33">
        <f>I864*G864</f>
        <v>0</v>
      </c>
    </row>
    <row r="865" spans="1:10" s="11" customFormat="1" ht="12.75">
      <c r="A865" s="26" t="s">
        <v>698</v>
      </c>
      <c r="B865" s="26" t="s">
        <v>699</v>
      </c>
      <c r="C865" s="26" t="s">
        <v>700</v>
      </c>
      <c r="D865" s="27"/>
      <c r="E865" s="49">
        <v>1</v>
      </c>
      <c r="F865" s="40">
        <v>4500</v>
      </c>
      <c r="G865" s="23"/>
      <c r="H865" s="46">
        <f>I865-I865/100*J6</f>
        <v>3237.410071942446</v>
      </c>
      <c r="I865" s="40">
        <f>F865/(1+G6/100)</f>
        <v>3237.410071942446</v>
      </c>
      <c r="J865" s="33">
        <f>I865*G865</f>
        <v>0</v>
      </c>
    </row>
    <row r="866" spans="1:10" s="11" customFormat="1" ht="12.75">
      <c r="A866" s="58" t="s">
        <v>701</v>
      </c>
      <c r="B866" s="59"/>
      <c r="C866" s="60"/>
      <c r="D866" s="27"/>
      <c r="E866" s="49"/>
      <c r="F866" s="40">
        <v>0</v>
      </c>
      <c r="G866" s="23"/>
      <c r="H866" s="46">
        <f>I866-I866/100*J6</f>
        <v>0</v>
      </c>
      <c r="I866" s="40">
        <f>F866/(1+G6/100)</f>
        <v>0</v>
      </c>
      <c r="J866" s="33">
        <f>I866*G866</f>
        <v>0</v>
      </c>
    </row>
    <row r="867" spans="1:10" s="11" customFormat="1" ht="12.75">
      <c r="A867" s="26" t="s">
        <v>702</v>
      </c>
      <c r="B867" s="26" t="s">
        <v>703</v>
      </c>
      <c r="C867" s="26" t="s">
        <v>704</v>
      </c>
      <c r="D867" s="27"/>
      <c r="E867" s="49">
        <v>0</v>
      </c>
      <c r="F867" s="40">
        <v>1100</v>
      </c>
      <c r="G867" s="23"/>
      <c r="H867" s="46">
        <f>I867-I867/100*J6</f>
        <v>791.3669064748201</v>
      </c>
      <c r="I867" s="40">
        <f>F867/(1+G6/100)</f>
        <v>791.3669064748201</v>
      </c>
      <c r="J867" s="33">
        <f>I867*G867</f>
        <v>0</v>
      </c>
    </row>
    <row r="868" spans="1:10" s="11" customFormat="1" ht="12.75">
      <c r="A868" s="26" t="s">
        <v>702</v>
      </c>
      <c r="B868" s="26" t="s">
        <v>703</v>
      </c>
      <c r="C868" s="26" t="s">
        <v>705</v>
      </c>
      <c r="D868" s="27"/>
      <c r="E868" s="49">
        <v>2</v>
      </c>
      <c r="F868" s="40">
        <v>1100</v>
      </c>
      <c r="G868" s="23"/>
      <c r="H868" s="46">
        <f>I868-I868/100*J6</f>
        <v>791.3669064748201</v>
      </c>
      <c r="I868" s="40">
        <f>F868/(1+G6/100)</f>
        <v>791.3669064748201</v>
      </c>
      <c r="J868" s="33">
        <f>I868*G868</f>
        <v>0</v>
      </c>
    </row>
    <row r="869" spans="1:10" s="11" customFormat="1" ht="12.75">
      <c r="A869" s="26" t="s">
        <v>702</v>
      </c>
      <c r="B869" s="26" t="s">
        <v>703</v>
      </c>
      <c r="C869" s="26" t="s">
        <v>706</v>
      </c>
      <c r="D869" s="27"/>
      <c r="E869" s="49">
        <v>1</v>
      </c>
      <c r="F869" s="40">
        <v>1100</v>
      </c>
      <c r="G869" s="23"/>
      <c r="H869" s="46">
        <f>I869-I869/100*J6</f>
        <v>791.3669064748201</v>
      </c>
      <c r="I869" s="40">
        <f>F869/(1+G6/100)</f>
        <v>791.3669064748201</v>
      </c>
      <c r="J869" s="33">
        <f>I869*G869</f>
        <v>0</v>
      </c>
    </row>
    <row r="870" spans="1:10" s="11" customFormat="1" ht="12.75">
      <c r="A870" s="26" t="s">
        <v>702</v>
      </c>
      <c r="B870" s="26" t="s">
        <v>703</v>
      </c>
      <c r="C870" s="26" t="s">
        <v>707</v>
      </c>
      <c r="D870" s="27"/>
      <c r="E870" s="49">
        <v>9</v>
      </c>
      <c r="F870" s="40">
        <v>1100</v>
      </c>
      <c r="G870" s="23"/>
      <c r="H870" s="46">
        <f>I870-I870/100*J6</f>
        <v>791.3669064748201</v>
      </c>
      <c r="I870" s="40">
        <f>F870/(1+G6/100)</f>
        <v>791.3669064748201</v>
      </c>
      <c r="J870" s="33">
        <f>I870*G870</f>
        <v>0</v>
      </c>
    </row>
    <row r="871" spans="1:10" s="11" customFormat="1" ht="12.75">
      <c r="A871" s="58" t="s">
        <v>708</v>
      </c>
      <c r="B871" s="59"/>
      <c r="C871" s="60"/>
      <c r="D871" s="27"/>
      <c r="E871" s="49"/>
      <c r="F871" s="40">
        <v>0</v>
      </c>
      <c r="G871" s="23"/>
      <c r="H871" s="46">
        <f>I871-I871/100*J6</f>
        <v>0</v>
      </c>
      <c r="I871" s="40">
        <f>F871/(1+G6/100)</f>
        <v>0</v>
      </c>
      <c r="J871" s="33">
        <f>I871*G871</f>
        <v>0</v>
      </c>
    </row>
    <row r="872" spans="1:10" s="11" customFormat="1" ht="12.75">
      <c r="A872" s="26" t="s">
        <v>709</v>
      </c>
      <c r="B872" s="26" t="s">
        <v>710</v>
      </c>
      <c r="C872" s="26" t="s">
        <v>711</v>
      </c>
      <c r="D872" s="27"/>
      <c r="E872" s="49">
        <v>1</v>
      </c>
      <c r="F872" s="40">
        <v>0</v>
      </c>
      <c r="G872" s="23"/>
      <c r="H872" s="46">
        <f>I872-I872/100*J6</f>
        <v>0</v>
      </c>
      <c r="I872" s="40">
        <f>F872/(1+G6/100)</f>
        <v>0</v>
      </c>
      <c r="J872" s="33">
        <f>I872*G872</f>
        <v>0</v>
      </c>
    </row>
    <row r="873" spans="1:10" s="11" customFormat="1" ht="12.75">
      <c r="A873" s="58" t="s">
        <v>8</v>
      </c>
      <c r="B873" s="59"/>
      <c r="C873" s="60"/>
      <c r="D873" s="27"/>
      <c r="E873" s="49"/>
      <c r="F873" s="40">
        <v>0</v>
      </c>
      <c r="G873" s="23"/>
      <c r="H873" s="46">
        <f>I873-I873/100*J6</f>
        <v>0</v>
      </c>
      <c r="I873" s="40">
        <f>F873/(1+G6/100)</f>
        <v>0</v>
      </c>
      <c r="J873" s="33">
        <f>I873*G873</f>
        <v>0</v>
      </c>
    </row>
    <row r="874" spans="1:10" s="11" customFormat="1" ht="12.75">
      <c r="A874" s="26" t="s">
        <v>9</v>
      </c>
      <c r="B874" s="26" t="s">
        <v>10</v>
      </c>
      <c r="C874" s="26" t="s">
        <v>11</v>
      </c>
      <c r="D874" s="27"/>
      <c r="E874" s="49">
        <v>6</v>
      </c>
      <c r="F874" s="40">
        <v>7900</v>
      </c>
      <c r="G874" s="23"/>
      <c r="H874" s="46">
        <f>I874-I874/100*J6</f>
        <v>5683.453237410072</v>
      </c>
      <c r="I874" s="40">
        <f>F874/(1+G6/100)</f>
        <v>5683.453237410072</v>
      </c>
      <c r="J874" s="33">
        <f>I874*G874</f>
        <v>0</v>
      </c>
    </row>
    <row r="875" spans="1:10" s="11" customFormat="1" ht="12.75">
      <c r="A875" s="26" t="s">
        <v>9</v>
      </c>
      <c r="B875" s="26" t="s">
        <v>10</v>
      </c>
      <c r="C875" s="26" t="s">
        <v>12</v>
      </c>
      <c r="D875" s="27"/>
      <c r="E875" s="49">
        <v>10</v>
      </c>
      <c r="F875" s="40">
        <v>6900</v>
      </c>
      <c r="G875" s="23"/>
      <c r="H875" s="46">
        <f>I875-I875/100*J6</f>
        <v>4964.028776978417</v>
      </c>
      <c r="I875" s="40">
        <f>F875/(1+G6/100)</f>
        <v>4964.028776978417</v>
      </c>
      <c r="J875" s="33">
        <f>I875*G875</f>
        <v>0</v>
      </c>
    </row>
    <row r="876" spans="1:10" s="11" customFormat="1" ht="12.75">
      <c r="A876" s="26" t="s">
        <v>9</v>
      </c>
      <c r="B876" s="26" t="s">
        <v>10</v>
      </c>
      <c r="C876" s="26" t="s">
        <v>13</v>
      </c>
      <c r="D876" s="27"/>
      <c r="E876" s="49">
        <v>3</v>
      </c>
      <c r="F876" s="40">
        <v>7900</v>
      </c>
      <c r="G876" s="23"/>
      <c r="H876" s="46">
        <f>I876-I876/100*J6</f>
        <v>5683.453237410072</v>
      </c>
      <c r="I876" s="40">
        <f>F876/(1+G6/100)</f>
        <v>5683.453237410072</v>
      </c>
      <c r="J876" s="33">
        <f>I876*G876</f>
        <v>0</v>
      </c>
    </row>
    <row r="877" spans="1:10" s="11" customFormat="1" ht="12.75">
      <c r="A877" s="26" t="s">
        <v>14</v>
      </c>
      <c r="B877" s="26" t="s">
        <v>15</v>
      </c>
      <c r="C877" s="26" t="s">
        <v>13</v>
      </c>
      <c r="D877" s="27"/>
      <c r="E877" s="49">
        <v>2</v>
      </c>
      <c r="F877" s="40">
        <v>7900</v>
      </c>
      <c r="G877" s="23"/>
      <c r="H877" s="46">
        <f>I877-I877/100*J6</f>
        <v>5683.453237410072</v>
      </c>
      <c r="I877" s="40">
        <f>F877/(1+G6/100)</f>
        <v>5683.453237410072</v>
      </c>
      <c r="J877" s="33">
        <f>I877*G877</f>
        <v>0</v>
      </c>
    </row>
    <row r="878" spans="1:10" s="11" customFormat="1" ht="12.75">
      <c r="A878" s="26" t="s">
        <v>14</v>
      </c>
      <c r="B878" s="26" t="s">
        <v>15</v>
      </c>
      <c r="C878" s="26" t="s">
        <v>16</v>
      </c>
      <c r="D878" s="27"/>
      <c r="E878" s="49">
        <v>4</v>
      </c>
      <c r="F878" s="40">
        <v>7900</v>
      </c>
      <c r="G878" s="23"/>
      <c r="H878" s="46">
        <f>I878-I878/100*J6</f>
        <v>5683.453237410072</v>
      </c>
      <c r="I878" s="40">
        <f>F878/(1+G6/100)</f>
        <v>5683.453237410072</v>
      </c>
      <c r="J878" s="33">
        <f>I878*G878</f>
        <v>0</v>
      </c>
    </row>
    <row r="879" spans="1:10" s="11" customFormat="1" ht="12.75">
      <c r="A879" s="26" t="s">
        <v>14</v>
      </c>
      <c r="B879" s="26" t="s">
        <v>15</v>
      </c>
      <c r="C879" s="26" t="s">
        <v>17</v>
      </c>
      <c r="D879" s="27"/>
      <c r="E879" s="49">
        <v>4</v>
      </c>
      <c r="F879" s="40">
        <v>6900</v>
      </c>
      <c r="G879" s="23"/>
      <c r="H879" s="46">
        <f>I879-I879/100*J6</f>
        <v>4964.028776978417</v>
      </c>
      <c r="I879" s="40">
        <f>F879/(1+G6/100)</f>
        <v>4964.028776978417</v>
      </c>
      <c r="J879" s="33">
        <f>I879*G879</f>
        <v>0</v>
      </c>
    </row>
    <row r="880" spans="1:10" s="11" customFormat="1" ht="12.75">
      <c r="A880" s="26" t="s">
        <v>14</v>
      </c>
      <c r="B880" s="26" t="s">
        <v>15</v>
      </c>
      <c r="C880" s="26" t="s">
        <v>12</v>
      </c>
      <c r="D880" s="27"/>
      <c r="E880" s="49">
        <v>10</v>
      </c>
      <c r="F880" s="40">
        <v>7900</v>
      </c>
      <c r="G880" s="23"/>
      <c r="H880" s="46">
        <f>I880-I880/100*J6</f>
        <v>5683.453237410072</v>
      </c>
      <c r="I880" s="40">
        <f>F880/(1+G6/100)</f>
        <v>5683.453237410072</v>
      </c>
      <c r="J880" s="33">
        <f>I880*G880</f>
        <v>0</v>
      </c>
    </row>
    <row r="881" spans="1:10" s="11" customFormat="1" ht="12.75">
      <c r="A881" s="26" t="s">
        <v>14</v>
      </c>
      <c r="B881" s="26" t="s">
        <v>15</v>
      </c>
      <c r="C881" s="26" t="s">
        <v>11</v>
      </c>
      <c r="D881" s="27"/>
      <c r="E881" s="49">
        <v>4</v>
      </c>
      <c r="F881" s="40">
        <v>7900</v>
      </c>
      <c r="G881" s="23"/>
      <c r="H881" s="46">
        <f>I881-I881/100*J6</f>
        <v>5683.453237410072</v>
      </c>
      <c r="I881" s="40">
        <f>F881/(1+G6/100)</f>
        <v>5683.453237410072</v>
      </c>
      <c r="J881" s="33">
        <f>I881*G881</f>
        <v>0</v>
      </c>
    </row>
    <row r="882" spans="1:10" s="11" customFormat="1" ht="12.75">
      <c r="A882" s="26" t="s">
        <v>18</v>
      </c>
      <c r="B882" s="26" t="s">
        <v>19</v>
      </c>
      <c r="C882" s="26" t="s">
        <v>20</v>
      </c>
      <c r="D882" s="27"/>
      <c r="E882" s="49">
        <v>38</v>
      </c>
      <c r="F882" s="40">
        <v>6900</v>
      </c>
      <c r="G882" s="23"/>
      <c r="H882" s="46">
        <f>I882-I882/100*J6</f>
        <v>4964.028776978417</v>
      </c>
      <c r="I882" s="40">
        <f>F882/(1+G6/100)</f>
        <v>4964.028776978417</v>
      </c>
      <c r="J882" s="33">
        <f>I882*G882</f>
        <v>0</v>
      </c>
    </row>
    <row r="883" spans="1:10" s="11" customFormat="1" ht="12.75">
      <c r="A883" s="26" t="s">
        <v>18</v>
      </c>
      <c r="B883" s="26" t="s">
        <v>19</v>
      </c>
      <c r="C883" s="26" t="s">
        <v>21</v>
      </c>
      <c r="D883" s="27"/>
      <c r="E883" s="49">
        <v>2</v>
      </c>
      <c r="F883" s="40">
        <v>6900</v>
      </c>
      <c r="G883" s="23"/>
      <c r="H883" s="46">
        <f>I883-I883/100*J6</f>
        <v>4964.028776978417</v>
      </c>
      <c r="I883" s="40">
        <f>F883/(1+G6/100)</f>
        <v>4964.028776978417</v>
      </c>
      <c r="J883" s="33">
        <f>I883*G883</f>
        <v>0</v>
      </c>
    </row>
    <row r="884" spans="1:10" s="11" customFormat="1" ht="12.75">
      <c r="A884" s="26" t="s">
        <v>18</v>
      </c>
      <c r="B884" s="26" t="s">
        <v>19</v>
      </c>
      <c r="C884" s="26" t="s">
        <v>202</v>
      </c>
      <c r="D884" s="27"/>
      <c r="E884" s="49">
        <v>85</v>
      </c>
      <c r="F884" s="40">
        <v>6900</v>
      </c>
      <c r="G884" s="23"/>
      <c r="H884" s="46">
        <f>I884-I884/100*J6</f>
        <v>4964.028776978417</v>
      </c>
      <c r="I884" s="40">
        <f>F884/(1+G6/100)</f>
        <v>4964.028776978417</v>
      </c>
      <c r="J884" s="33">
        <f>I884*G884</f>
        <v>0</v>
      </c>
    </row>
    <row r="885" spans="1:10" s="11" customFormat="1" ht="12.75">
      <c r="A885" s="26" t="s">
        <v>18</v>
      </c>
      <c r="B885" s="26" t="s">
        <v>19</v>
      </c>
      <c r="C885" s="26" t="s">
        <v>12</v>
      </c>
      <c r="D885" s="27"/>
      <c r="E885" s="49">
        <v>10</v>
      </c>
      <c r="F885" s="40">
        <v>6900</v>
      </c>
      <c r="G885" s="23"/>
      <c r="H885" s="46">
        <f>I885-I885/100*J6</f>
        <v>4964.028776978417</v>
      </c>
      <c r="I885" s="40">
        <f>F885/(1+G6/100)</f>
        <v>4964.028776978417</v>
      </c>
      <c r="J885" s="33">
        <f>I885*G885</f>
        <v>0</v>
      </c>
    </row>
    <row r="886" spans="1:10" s="11" customFormat="1" ht="12.75">
      <c r="A886" s="26" t="s">
        <v>22</v>
      </c>
      <c r="B886" s="26" t="s">
        <v>23</v>
      </c>
      <c r="C886" s="26" t="s">
        <v>11</v>
      </c>
      <c r="D886" s="27"/>
      <c r="E886" s="49">
        <v>2</v>
      </c>
      <c r="F886" s="40">
        <v>8900</v>
      </c>
      <c r="G886" s="23"/>
      <c r="H886" s="46">
        <f>I886-I886/100*J6</f>
        <v>6402.877697841726</v>
      </c>
      <c r="I886" s="40">
        <f>F886/(1+G6/100)</f>
        <v>6402.877697841726</v>
      </c>
      <c r="J886" s="33">
        <f>I886*G886</f>
        <v>0</v>
      </c>
    </row>
    <row r="887" spans="1:10" s="11" customFormat="1" ht="12.75">
      <c r="A887" s="26" t="s">
        <v>22</v>
      </c>
      <c r="B887" s="26" t="s">
        <v>23</v>
      </c>
      <c r="C887" s="26" t="s">
        <v>17</v>
      </c>
      <c r="D887" s="27"/>
      <c r="E887" s="49">
        <v>6</v>
      </c>
      <c r="F887" s="40">
        <v>7900</v>
      </c>
      <c r="G887" s="23"/>
      <c r="H887" s="46">
        <f>I887-I887/100*J6</f>
        <v>5683.453237410072</v>
      </c>
      <c r="I887" s="40">
        <f>F887/(1+G6/100)</f>
        <v>5683.453237410072</v>
      </c>
      <c r="J887" s="33">
        <f>I887*G887</f>
        <v>0</v>
      </c>
    </row>
    <row r="888" spans="1:10" s="11" customFormat="1" ht="12.75">
      <c r="A888" s="26" t="s">
        <v>22</v>
      </c>
      <c r="B888" s="26" t="s">
        <v>23</v>
      </c>
      <c r="C888" s="26" t="s">
        <v>24</v>
      </c>
      <c r="D888" s="27"/>
      <c r="E888" s="49">
        <v>4</v>
      </c>
      <c r="F888" s="40">
        <v>7900</v>
      </c>
      <c r="G888" s="23"/>
      <c r="H888" s="46">
        <f>I888-I888/100*J6</f>
        <v>5683.453237410072</v>
      </c>
      <c r="I888" s="40">
        <f>F888/(1+G6/100)</f>
        <v>5683.453237410072</v>
      </c>
      <c r="J888" s="33">
        <f>I888*G888</f>
        <v>0</v>
      </c>
    </row>
    <row r="889" spans="1:10" s="11" customFormat="1" ht="12.75">
      <c r="A889" s="26" t="s">
        <v>22</v>
      </c>
      <c r="B889" s="26" t="s">
        <v>23</v>
      </c>
      <c r="C889" s="26" t="s">
        <v>25</v>
      </c>
      <c r="D889" s="27"/>
      <c r="E889" s="49">
        <v>7</v>
      </c>
      <c r="F889" s="40">
        <v>8900</v>
      </c>
      <c r="G889" s="23"/>
      <c r="H889" s="46">
        <f>I889-I889/100*J6</f>
        <v>6402.877697841726</v>
      </c>
      <c r="I889" s="40">
        <f>F889/(1+G6/100)</f>
        <v>6402.877697841726</v>
      </c>
      <c r="J889" s="33">
        <f>I889*G889</f>
        <v>0</v>
      </c>
    </row>
    <row r="890" spans="1:10" s="11" customFormat="1" ht="12.75">
      <c r="A890" s="26" t="s">
        <v>26</v>
      </c>
      <c r="B890" s="26" t="s">
        <v>27</v>
      </c>
      <c r="C890" s="26" t="s">
        <v>17</v>
      </c>
      <c r="D890" s="27"/>
      <c r="E890" s="49">
        <v>2</v>
      </c>
      <c r="F890" s="40">
        <v>8900</v>
      </c>
      <c r="G890" s="23"/>
      <c r="H890" s="46">
        <f>I890-I890/100*J6</f>
        <v>6402.877697841726</v>
      </c>
      <c r="I890" s="40">
        <f>F890/(1+G6/100)</f>
        <v>6402.877697841726</v>
      </c>
      <c r="J890" s="33">
        <f>I890*G890</f>
        <v>0</v>
      </c>
    </row>
    <row r="891" spans="1:10" s="11" customFormat="1" ht="12.75">
      <c r="A891" s="26" t="s">
        <v>26</v>
      </c>
      <c r="B891" s="26" t="s">
        <v>27</v>
      </c>
      <c r="C891" s="26" t="s">
        <v>24</v>
      </c>
      <c r="D891" s="27"/>
      <c r="E891" s="49">
        <v>2</v>
      </c>
      <c r="F891" s="40">
        <v>7900</v>
      </c>
      <c r="G891" s="23"/>
      <c r="H891" s="46">
        <f>I891-I891/100*J6</f>
        <v>5683.453237410072</v>
      </c>
      <c r="I891" s="40">
        <f>F891/(1+G6/100)</f>
        <v>5683.453237410072</v>
      </c>
      <c r="J891" s="33">
        <f>I891*G891</f>
        <v>0</v>
      </c>
    </row>
    <row r="892" spans="1:10" s="11" customFormat="1" ht="12.75">
      <c r="A892" s="26" t="s">
        <v>28</v>
      </c>
      <c r="B892" s="26" t="s">
        <v>29</v>
      </c>
      <c r="C892" s="26" t="s">
        <v>20</v>
      </c>
      <c r="D892" s="27"/>
      <c r="E892" s="49">
        <v>12</v>
      </c>
      <c r="F892" s="40">
        <v>6500</v>
      </c>
      <c r="G892" s="23"/>
      <c r="H892" s="46">
        <f>I892-I892/100*J6</f>
        <v>4676.258992805755</v>
      </c>
      <c r="I892" s="40">
        <f>F892/(1+G6/100)</f>
        <v>4676.258992805755</v>
      </c>
      <c r="J892" s="33">
        <f>I892*G892</f>
        <v>0</v>
      </c>
    </row>
    <row r="893" spans="1:10" s="11" customFormat="1" ht="12.75">
      <c r="A893" s="26" t="s">
        <v>28</v>
      </c>
      <c r="B893" s="26" t="s">
        <v>29</v>
      </c>
      <c r="C893" s="26" t="s">
        <v>664</v>
      </c>
      <c r="D893" s="27"/>
      <c r="E893" s="49">
        <v>39</v>
      </c>
      <c r="F893" s="40">
        <v>6500</v>
      </c>
      <c r="G893" s="23"/>
      <c r="H893" s="46">
        <f>I893-I893/100*J6</f>
        <v>4676.258992805755</v>
      </c>
      <c r="I893" s="40">
        <f>F893/(1+G6/100)</f>
        <v>4676.258992805755</v>
      </c>
      <c r="J893" s="33">
        <f>I893*G893</f>
        <v>0</v>
      </c>
    </row>
    <row r="894" spans="1:10" s="11" customFormat="1" ht="12.75">
      <c r="A894" s="26" t="s">
        <v>28</v>
      </c>
      <c r="B894" s="26" t="s">
        <v>29</v>
      </c>
      <c r="C894" s="26" t="s">
        <v>25</v>
      </c>
      <c r="D894" s="27"/>
      <c r="E894" s="49">
        <v>4</v>
      </c>
      <c r="F894" s="40">
        <v>6500</v>
      </c>
      <c r="G894" s="23"/>
      <c r="H894" s="46">
        <f>I894-I894/100*J6</f>
        <v>4676.258992805755</v>
      </c>
      <c r="I894" s="40">
        <f>F894/(1+G6/100)</f>
        <v>4676.258992805755</v>
      </c>
      <c r="J894" s="33">
        <f>I894*G894</f>
        <v>0</v>
      </c>
    </row>
    <row r="895" spans="1:10" s="11" customFormat="1" ht="12.75">
      <c r="A895" s="26" t="s">
        <v>30</v>
      </c>
      <c r="B895" s="26" t="s">
        <v>31</v>
      </c>
      <c r="C895" s="26" t="s">
        <v>32</v>
      </c>
      <c r="D895" s="27"/>
      <c r="E895" s="49">
        <v>4</v>
      </c>
      <c r="F895" s="40">
        <v>7500</v>
      </c>
      <c r="G895" s="23"/>
      <c r="H895" s="46">
        <f>I895-I895/100*J6</f>
        <v>5395.68345323741</v>
      </c>
      <c r="I895" s="40">
        <f>F895/(1+G6/100)</f>
        <v>5395.68345323741</v>
      </c>
      <c r="J895" s="33">
        <f>I895*G895</f>
        <v>0</v>
      </c>
    </row>
    <row r="896" spans="1:10" s="11" customFormat="1" ht="12.75">
      <c r="A896" s="26" t="s">
        <v>30</v>
      </c>
      <c r="B896" s="26" t="s">
        <v>31</v>
      </c>
      <c r="C896" s="26" t="s">
        <v>33</v>
      </c>
      <c r="D896" s="27"/>
      <c r="E896" s="49">
        <v>5</v>
      </c>
      <c r="F896" s="40">
        <v>7500</v>
      </c>
      <c r="G896" s="23"/>
      <c r="H896" s="46">
        <f>I896-I896/100*J6</f>
        <v>5395.68345323741</v>
      </c>
      <c r="I896" s="40">
        <f>F896/(1+G6/100)</f>
        <v>5395.68345323741</v>
      </c>
      <c r="J896" s="33">
        <f>I896*G896</f>
        <v>0</v>
      </c>
    </row>
    <row r="897" spans="1:10" s="11" customFormat="1" ht="12.75">
      <c r="A897" s="26" t="s">
        <v>30</v>
      </c>
      <c r="B897" s="26" t="s">
        <v>31</v>
      </c>
      <c r="C897" s="26" t="s">
        <v>34</v>
      </c>
      <c r="D897" s="27"/>
      <c r="E897" s="49">
        <v>7</v>
      </c>
      <c r="F897" s="40">
        <v>8200</v>
      </c>
      <c r="G897" s="23"/>
      <c r="H897" s="46">
        <f>I897-I897/100*J6</f>
        <v>5899.2805755395675</v>
      </c>
      <c r="I897" s="40">
        <f>F897/(1+G6/100)</f>
        <v>5899.2805755395675</v>
      </c>
      <c r="J897" s="33">
        <f>I897*G897</f>
        <v>0</v>
      </c>
    </row>
    <row r="898" spans="1:10" s="11" customFormat="1" ht="12.75">
      <c r="A898" s="26" t="s">
        <v>30</v>
      </c>
      <c r="B898" s="26" t="s">
        <v>31</v>
      </c>
      <c r="C898" s="26" t="s">
        <v>35</v>
      </c>
      <c r="D898" s="27"/>
      <c r="E898" s="49">
        <v>7</v>
      </c>
      <c r="F898" s="40">
        <v>7500</v>
      </c>
      <c r="G898" s="23"/>
      <c r="H898" s="46">
        <f>I898-I898/100*J6</f>
        <v>5395.68345323741</v>
      </c>
      <c r="I898" s="40">
        <f>F898/(1+G6/100)</f>
        <v>5395.68345323741</v>
      </c>
      <c r="J898" s="33">
        <f>I898*G898</f>
        <v>0</v>
      </c>
    </row>
    <row r="899" spans="1:10" s="11" customFormat="1" ht="12.75">
      <c r="A899" s="26" t="s">
        <v>30</v>
      </c>
      <c r="B899" s="26" t="s">
        <v>31</v>
      </c>
      <c r="C899" s="26" t="s">
        <v>36</v>
      </c>
      <c r="D899" s="27"/>
      <c r="E899" s="49">
        <v>8</v>
      </c>
      <c r="F899" s="40">
        <v>8200</v>
      </c>
      <c r="G899" s="23"/>
      <c r="H899" s="46">
        <f>I899-I899/100*J6</f>
        <v>5899.2805755395675</v>
      </c>
      <c r="I899" s="40">
        <f>F899/(1+G6/100)</f>
        <v>5899.2805755395675</v>
      </c>
      <c r="J899" s="33">
        <f>I899*G899</f>
        <v>0</v>
      </c>
    </row>
    <row r="900" spans="1:10" s="11" customFormat="1" ht="12.75">
      <c r="A900" s="26" t="s">
        <v>30</v>
      </c>
      <c r="B900" s="26" t="s">
        <v>31</v>
      </c>
      <c r="C900" s="26" t="s">
        <v>37</v>
      </c>
      <c r="D900" s="27"/>
      <c r="E900" s="49">
        <v>5</v>
      </c>
      <c r="F900" s="40">
        <v>8200</v>
      </c>
      <c r="G900" s="23"/>
      <c r="H900" s="46">
        <f>I900-I900/100*J6</f>
        <v>5899.2805755395675</v>
      </c>
      <c r="I900" s="40">
        <f>F900/(1+G6/100)</f>
        <v>5899.2805755395675</v>
      </c>
      <c r="J900" s="33">
        <f>I900*G900</f>
        <v>0</v>
      </c>
    </row>
    <row r="901" spans="1:10" s="11" customFormat="1" ht="12.75">
      <c r="A901" s="26" t="s">
        <v>30</v>
      </c>
      <c r="B901" s="26" t="s">
        <v>31</v>
      </c>
      <c r="C901" s="26" t="s">
        <v>38</v>
      </c>
      <c r="D901" s="27"/>
      <c r="E901" s="49">
        <v>8</v>
      </c>
      <c r="F901" s="40">
        <v>8900</v>
      </c>
      <c r="G901" s="23"/>
      <c r="H901" s="46">
        <f>I901-I901/100*J6</f>
        <v>6402.877697841726</v>
      </c>
      <c r="I901" s="40">
        <f>F901/(1+G6/100)</f>
        <v>6402.877697841726</v>
      </c>
      <c r="J901" s="33">
        <f>I901*G901</f>
        <v>0</v>
      </c>
    </row>
    <row r="902" spans="1:10" s="11" customFormat="1" ht="12.75">
      <c r="A902" s="26" t="s">
        <v>30</v>
      </c>
      <c r="B902" s="26" t="s">
        <v>31</v>
      </c>
      <c r="C902" s="26" t="s">
        <v>39</v>
      </c>
      <c r="D902" s="27"/>
      <c r="E902" s="49">
        <v>10</v>
      </c>
      <c r="F902" s="40">
        <v>8200</v>
      </c>
      <c r="G902" s="23"/>
      <c r="H902" s="46">
        <f>I902-I902/100*J6</f>
        <v>5899.2805755395675</v>
      </c>
      <c r="I902" s="40">
        <f>F902/(1+G6/100)</f>
        <v>5899.2805755395675</v>
      </c>
      <c r="J902" s="33">
        <f>I902*G902</f>
        <v>0</v>
      </c>
    </row>
    <row r="903" spans="1:10" s="11" customFormat="1" ht="12.75">
      <c r="A903" s="26" t="s">
        <v>40</v>
      </c>
      <c r="B903" s="26" t="s">
        <v>41</v>
      </c>
      <c r="C903" s="26" t="s">
        <v>42</v>
      </c>
      <c r="D903" s="27"/>
      <c r="E903" s="49">
        <v>4</v>
      </c>
      <c r="F903" s="40">
        <v>7500</v>
      </c>
      <c r="G903" s="23"/>
      <c r="H903" s="46">
        <f>I903-I903/100*J6</f>
        <v>5395.68345323741</v>
      </c>
      <c r="I903" s="40">
        <f>F903/(1+G6/100)</f>
        <v>5395.68345323741</v>
      </c>
      <c r="J903" s="33">
        <f>I903*G903</f>
        <v>0</v>
      </c>
    </row>
    <row r="904" spans="1:10" s="11" customFormat="1" ht="12.75">
      <c r="A904" s="26" t="s">
        <v>40</v>
      </c>
      <c r="B904" s="26" t="s">
        <v>41</v>
      </c>
      <c r="C904" s="26" t="s">
        <v>43</v>
      </c>
      <c r="D904" s="27"/>
      <c r="E904" s="49">
        <v>7</v>
      </c>
      <c r="F904" s="40">
        <v>8900</v>
      </c>
      <c r="G904" s="23"/>
      <c r="H904" s="46">
        <f>I904-I904/100*J6</f>
        <v>6402.877697841726</v>
      </c>
      <c r="I904" s="40">
        <f>F904/(1+G6/100)</f>
        <v>6402.877697841726</v>
      </c>
      <c r="J904" s="33">
        <f>I904*G904</f>
        <v>0</v>
      </c>
    </row>
    <row r="905" spans="1:10" s="11" customFormat="1" ht="12.75">
      <c r="A905" s="26" t="s">
        <v>40</v>
      </c>
      <c r="B905" s="26" t="s">
        <v>41</v>
      </c>
      <c r="C905" s="26" t="s">
        <v>39</v>
      </c>
      <c r="D905" s="27"/>
      <c r="E905" s="49">
        <v>5</v>
      </c>
      <c r="F905" s="40">
        <v>8200</v>
      </c>
      <c r="G905" s="23"/>
      <c r="H905" s="46">
        <f>I905-I905/100*J6</f>
        <v>5899.2805755395675</v>
      </c>
      <c r="I905" s="40">
        <f>F905/(1+G6/100)</f>
        <v>5899.2805755395675</v>
      </c>
      <c r="J905" s="33">
        <f>I905*G905</f>
        <v>0</v>
      </c>
    </row>
    <row r="906" spans="1:10" s="11" customFormat="1" ht="12.75">
      <c r="A906" s="26" t="s">
        <v>40</v>
      </c>
      <c r="B906" s="26" t="s">
        <v>41</v>
      </c>
      <c r="C906" s="26" t="s">
        <v>37</v>
      </c>
      <c r="D906" s="27"/>
      <c r="E906" s="49">
        <v>4</v>
      </c>
      <c r="F906" s="40">
        <v>8200</v>
      </c>
      <c r="G906" s="23"/>
      <c r="H906" s="46">
        <f>I906-I906/100*J6</f>
        <v>5899.2805755395675</v>
      </c>
      <c r="I906" s="40">
        <f>F906/(1+G6/100)</f>
        <v>5899.2805755395675</v>
      </c>
      <c r="J906" s="33">
        <f>I906*G906</f>
        <v>0</v>
      </c>
    </row>
    <row r="907" spans="1:10" s="11" customFormat="1" ht="12.75">
      <c r="A907" s="26" t="s">
        <v>40</v>
      </c>
      <c r="B907" s="26" t="s">
        <v>41</v>
      </c>
      <c r="C907" s="26" t="s">
        <v>36</v>
      </c>
      <c r="D907" s="27"/>
      <c r="E907" s="49">
        <v>3</v>
      </c>
      <c r="F907" s="40">
        <v>8200</v>
      </c>
      <c r="G907" s="23"/>
      <c r="H907" s="46">
        <f>I907-I907/100*J6</f>
        <v>5899.2805755395675</v>
      </c>
      <c r="I907" s="40">
        <f>F907/(1+G6/100)</f>
        <v>5899.2805755395675</v>
      </c>
      <c r="J907" s="33">
        <f>I907*G907</f>
        <v>0</v>
      </c>
    </row>
    <row r="908" spans="1:10" s="11" customFormat="1" ht="12.75">
      <c r="A908" s="26" t="s">
        <v>40</v>
      </c>
      <c r="B908" s="26" t="s">
        <v>41</v>
      </c>
      <c r="C908" s="26" t="s">
        <v>33</v>
      </c>
      <c r="D908" s="27"/>
      <c r="E908" s="49">
        <v>1</v>
      </c>
      <c r="F908" s="40">
        <v>7500</v>
      </c>
      <c r="G908" s="23"/>
      <c r="H908" s="46">
        <f>I908-I908/100*J6</f>
        <v>5395.68345323741</v>
      </c>
      <c r="I908" s="40">
        <f>F908/(1+G6/100)</f>
        <v>5395.68345323741</v>
      </c>
      <c r="J908" s="33">
        <f>I908*G908</f>
        <v>0</v>
      </c>
    </row>
    <row r="909" spans="1:10" s="11" customFormat="1" ht="12.75">
      <c r="A909" s="26" t="s">
        <v>44</v>
      </c>
      <c r="B909" s="26" t="s">
        <v>45</v>
      </c>
      <c r="C909" s="26" t="s">
        <v>46</v>
      </c>
      <c r="D909" s="27"/>
      <c r="E909" s="49">
        <v>1</v>
      </c>
      <c r="F909" s="40">
        <v>8200</v>
      </c>
      <c r="G909" s="23"/>
      <c r="H909" s="46">
        <f>I909-I909/100*J6</f>
        <v>5899.2805755395675</v>
      </c>
      <c r="I909" s="40">
        <f>F909/(1+G6/100)</f>
        <v>5899.2805755395675</v>
      </c>
      <c r="J909" s="33">
        <f>I909*G909</f>
        <v>0</v>
      </c>
    </row>
    <row r="910" spans="1:10" s="11" customFormat="1" ht="12.75">
      <c r="A910" s="26" t="s">
        <v>44</v>
      </c>
      <c r="B910" s="26" t="s">
        <v>45</v>
      </c>
      <c r="C910" s="26" t="s">
        <v>47</v>
      </c>
      <c r="D910" s="27"/>
      <c r="E910" s="49">
        <v>1</v>
      </c>
      <c r="F910" s="40">
        <v>8200</v>
      </c>
      <c r="G910" s="23"/>
      <c r="H910" s="46">
        <f>I910-I910/100*J6</f>
        <v>5899.2805755395675</v>
      </c>
      <c r="I910" s="40">
        <f>F910/(1+G6/100)</f>
        <v>5899.2805755395675</v>
      </c>
      <c r="J910" s="33">
        <f>I910*G910</f>
        <v>0</v>
      </c>
    </row>
    <row r="911" spans="1:10" s="11" customFormat="1" ht="12.75">
      <c r="A911" s="26" t="s">
        <v>44</v>
      </c>
      <c r="B911" s="26" t="s">
        <v>45</v>
      </c>
      <c r="C911" s="26" t="s">
        <v>48</v>
      </c>
      <c r="D911" s="27"/>
      <c r="E911" s="49">
        <v>4</v>
      </c>
      <c r="F911" s="40">
        <v>8200</v>
      </c>
      <c r="G911" s="23"/>
      <c r="H911" s="46">
        <f>I911-I911/100*J6</f>
        <v>5899.2805755395675</v>
      </c>
      <c r="I911" s="40">
        <f>F911/(1+G6/100)</f>
        <v>5899.2805755395675</v>
      </c>
      <c r="J911" s="33">
        <f>I911*G911</f>
        <v>0</v>
      </c>
    </row>
    <row r="912" spans="1:10" s="11" customFormat="1" ht="12.75">
      <c r="A912" s="26" t="s">
        <v>49</v>
      </c>
      <c r="B912" s="26" t="s">
        <v>50</v>
      </c>
      <c r="C912" s="26" t="s">
        <v>48</v>
      </c>
      <c r="D912" s="27"/>
      <c r="E912" s="49">
        <v>4</v>
      </c>
      <c r="F912" s="40">
        <v>8900</v>
      </c>
      <c r="G912" s="23"/>
      <c r="H912" s="46">
        <f>I912-I912/100*J6</f>
        <v>6402.877697841726</v>
      </c>
      <c r="I912" s="40">
        <f>F912/(1+G6/100)</f>
        <v>6402.877697841726</v>
      </c>
      <c r="J912" s="33">
        <f>I912*G912</f>
        <v>0</v>
      </c>
    </row>
    <row r="913" spans="1:10" s="11" customFormat="1" ht="12.75">
      <c r="A913" s="26" t="s">
        <v>49</v>
      </c>
      <c r="B913" s="26" t="s">
        <v>50</v>
      </c>
      <c r="C913" s="26" t="s">
        <v>46</v>
      </c>
      <c r="D913" s="27"/>
      <c r="E913" s="49">
        <v>5</v>
      </c>
      <c r="F913" s="40">
        <v>8900</v>
      </c>
      <c r="G913" s="23"/>
      <c r="H913" s="46">
        <f>I913-I913/100*J6</f>
        <v>6402.877697841726</v>
      </c>
      <c r="I913" s="40">
        <f>F913/(1+G6/100)</f>
        <v>6402.877697841726</v>
      </c>
      <c r="J913" s="33">
        <f>I913*G913</f>
        <v>0</v>
      </c>
    </row>
    <row r="914" spans="1:10" s="11" customFormat="1" ht="12.75">
      <c r="A914" s="26" t="s">
        <v>51</v>
      </c>
      <c r="B914" s="26" t="s">
        <v>52</v>
      </c>
      <c r="C914" s="26" t="s">
        <v>16</v>
      </c>
      <c r="D914" s="27"/>
      <c r="E914" s="49">
        <v>23</v>
      </c>
      <c r="F914" s="40">
        <v>6500</v>
      </c>
      <c r="G914" s="23"/>
      <c r="H914" s="46">
        <f>I914-I914/100*J6</f>
        <v>4676.258992805755</v>
      </c>
      <c r="I914" s="40">
        <f>F914/(1+G6/100)</f>
        <v>4676.258992805755</v>
      </c>
      <c r="J914" s="33">
        <f>I914*G914</f>
        <v>0</v>
      </c>
    </row>
    <row r="915" spans="1:10" s="11" customFormat="1" ht="12.75">
      <c r="A915" s="26" t="s">
        <v>51</v>
      </c>
      <c r="B915" s="26" t="s">
        <v>52</v>
      </c>
      <c r="C915" s="26" t="s">
        <v>53</v>
      </c>
      <c r="D915" s="27"/>
      <c r="E915" s="49">
        <v>6</v>
      </c>
      <c r="F915" s="40">
        <v>6500</v>
      </c>
      <c r="G915" s="23"/>
      <c r="H915" s="46">
        <f>I915-I915/100*J6</f>
        <v>4676.258992805755</v>
      </c>
      <c r="I915" s="40">
        <f>F915/(1+G6/100)</f>
        <v>4676.258992805755</v>
      </c>
      <c r="J915" s="33">
        <f>I915*G915</f>
        <v>0</v>
      </c>
    </row>
    <row r="916" spans="1:10" s="11" customFormat="1" ht="12.75">
      <c r="A916" s="26" t="s">
        <v>51</v>
      </c>
      <c r="B916" s="26" t="s">
        <v>52</v>
      </c>
      <c r="C916" s="26" t="s">
        <v>54</v>
      </c>
      <c r="D916" s="27"/>
      <c r="E916" s="49">
        <v>11</v>
      </c>
      <c r="F916" s="40">
        <v>6500</v>
      </c>
      <c r="G916" s="23"/>
      <c r="H916" s="46">
        <f>I916-I916/100*J6</f>
        <v>4676.258992805755</v>
      </c>
      <c r="I916" s="40">
        <f>F916/(1+G6/100)</f>
        <v>4676.258992805755</v>
      </c>
      <c r="J916" s="33">
        <f>I916*G916</f>
        <v>0</v>
      </c>
    </row>
    <row r="917" spans="1:10" s="11" customFormat="1" ht="12.75">
      <c r="A917" s="26" t="s">
        <v>51</v>
      </c>
      <c r="B917" s="26" t="s">
        <v>52</v>
      </c>
      <c r="C917" s="26" t="s">
        <v>55</v>
      </c>
      <c r="D917" s="27"/>
      <c r="E917" s="49">
        <v>5</v>
      </c>
      <c r="F917" s="40">
        <v>6500</v>
      </c>
      <c r="G917" s="23"/>
      <c r="H917" s="46">
        <f>I917-I917/100*J6</f>
        <v>4676.258992805755</v>
      </c>
      <c r="I917" s="40">
        <f>F917/(1+G6/100)</f>
        <v>4676.258992805755</v>
      </c>
      <c r="J917" s="33">
        <f>I917*G917</f>
        <v>0</v>
      </c>
    </row>
    <row r="918" spans="1:10" s="11" customFormat="1" ht="12.75">
      <c r="A918" s="26" t="s">
        <v>56</v>
      </c>
      <c r="B918" s="26" t="s">
        <v>57</v>
      </c>
      <c r="C918" s="26" t="s">
        <v>54</v>
      </c>
      <c r="D918" s="27"/>
      <c r="E918" s="49">
        <v>1</v>
      </c>
      <c r="F918" s="40">
        <v>7200</v>
      </c>
      <c r="G918" s="23"/>
      <c r="H918" s="46">
        <f>I918-I918/100*J6</f>
        <v>5179.856115107913</v>
      </c>
      <c r="I918" s="40">
        <f>F918/(1+G6/100)</f>
        <v>5179.856115107913</v>
      </c>
      <c r="J918" s="33">
        <f>I918*G918</f>
        <v>0</v>
      </c>
    </row>
    <row r="919" spans="1:10" s="11" customFormat="1" ht="12.75">
      <c r="A919" s="26" t="s">
        <v>56</v>
      </c>
      <c r="B919" s="26" t="s">
        <v>57</v>
      </c>
      <c r="C919" s="26" t="s">
        <v>202</v>
      </c>
      <c r="D919" s="27"/>
      <c r="E919" s="49">
        <v>4</v>
      </c>
      <c r="F919" s="40">
        <v>7200</v>
      </c>
      <c r="G919" s="23"/>
      <c r="H919" s="46">
        <f>I919-I919/100*J6</f>
        <v>5179.856115107913</v>
      </c>
      <c r="I919" s="40">
        <f>F919/(1+G6/100)</f>
        <v>5179.856115107913</v>
      </c>
      <c r="J919" s="33">
        <f>I919*G919</f>
        <v>0</v>
      </c>
    </row>
    <row r="920" spans="1:10" s="11" customFormat="1" ht="12.75">
      <c r="A920" s="26" t="s">
        <v>58</v>
      </c>
      <c r="B920" s="26" t="s">
        <v>59</v>
      </c>
      <c r="C920" s="26" t="s">
        <v>60</v>
      </c>
      <c r="D920" s="27"/>
      <c r="E920" s="49">
        <v>4</v>
      </c>
      <c r="F920" s="40">
        <v>6900</v>
      </c>
      <c r="G920" s="23"/>
      <c r="H920" s="46">
        <f>I920-I920/100*J6</f>
        <v>4964.028776978417</v>
      </c>
      <c r="I920" s="40">
        <f>F920/(1+G6/100)</f>
        <v>4964.028776978417</v>
      </c>
      <c r="J920" s="33">
        <f>I920*G920</f>
        <v>0</v>
      </c>
    </row>
    <row r="921" spans="1:10" s="11" customFormat="1" ht="12.75">
      <c r="A921" s="26" t="s">
        <v>58</v>
      </c>
      <c r="B921" s="26" t="s">
        <v>59</v>
      </c>
      <c r="C921" s="26" t="s">
        <v>61</v>
      </c>
      <c r="D921" s="27"/>
      <c r="E921" s="49">
        <v>3</v>
      </c>
      <c r="F921" s="40">
        <v>6900</v>
      </c>
      <c r="G921" s="23"/>
      <c r="H921" s="46">
        <f>I921-I921/100*J6</f>
        <v>4964.028776978417</v>
      </c>
      <c r="I921" s="40">
        <f>F921/(1+G6/100)</f>
        <v>4964.028776978417</v>
      </c>
      <c r="J921" s="33">
        <f>I921*G921</f>
        <v>0</v>
      </c>
    </row>
    <row r="922" spans="1:10" s="11" customFormat="1" ht="12.75">
      <c r="A922" s="26" t="s">
        <v>58</v>
      </c>
      <c r="B922" s="26" t="s">
        <v>59</v>
      </c>
      <c r="C922" s="26" t="s">
        <v>62</v>
      </c>
      <c r="D922" s="27"/>
      <c r="E922" s="49">
        <v>1</v>
      </c>
      <c r="F922" s="40">
        <v>6900</v>
      </c>
      <c r="G922" s="23"/>
      <c r="H922" s="46">
        <f>I922-I922/100*J6</f>
        <v>4964.028776978417</v>
      </c>
      <c r="I922" s="40">
        <f>F922/(1+G6/100)</f>
        <v>4964.028776978417</v>
      </c>
      <c r="J922" s="33">
        <f>I922*G922</f>
        <v>0</v>
      </c>
    </row>
    <row r="923" spans="1:10" s="11" customFormat="1" ht="12.75">
      <c r="A923" s="26" t="s">
        <v>58</v>
      </c>
      <c r="B923" s="26" t="s">
        <v>59</v>
      </c>
      <c r="C923" s="26" t="s">
        <v>63</v>
      </c>
      <c r="D923" s="27"/>
      <c r="E923" s="49">
        <v>1</v>
      </c>
      <c r="F923" s="40">
        <v>6900</v>
      </c>
      <c r="G923" s="23"/>
      <c r="H923" s="46">
        <f>I923-I923/100*J6</f>
        <v>4964.028776978417</v>
      </c>
      <c r="I923" s="40">
        <f>F923/(1+G6/100)</f>
        <v>4964.028776978417</v>
      </c>
      <c r="J923" s="33">
        <f>I923*G923</f>
        <v>0</v>
      </c>
    </row>
    <row r="924" spans="1:10" s="11" customFormat="1" ht="12.75">
      <c r="A924" s="26" t="s">
        <v>64</v>
      </c>
      <c r="B924" s="26" t="s">
        <v>65</v>
      </c>
      <c r="C924" s="26" t="s">
        <v>66</v>
      </c>
      <c r="D924" s="27"/>
      <c r="E924" s="49">
        <v>1</v>
      </c>
      <c r="F924" s="40">
        <v>6900</v>
      </c>
      <c r="G924" s="23"/>
      <c r="H924" s="46">
        <f>I924-I924/100*J6</f>
        <v>4964.028776978417</v>
      </c>
      <c r="I924" s="40">
        <f>F924/(1+G6/100)</f>
        <v>4964.028776978417</v>
      </c>
      <c r="J924" s="33">
        <f>I924*G924</f>
        <v>0</v>
      </c>
    </row>
    <row r="925" spans="1:10" s="11" customFormat="1" ht="12.75">
      <c r="A925" s="26" t="s">
        <v>64</v>
      </c>
      <c r="B925" s="26" t="s">
        <v>65</v>
      </c>
      <c r="C925" s="26" t="s">
        <v>62</v>
      </c>
      <c r="D925" s="27"/>
      <c r="E925" s="49">
        <v>2</v>
      </c>
      <c r="F925" s="40">
        <v>6900</v>
      </c>
      <c r="G925" s="23"/>
      <c r="H925" s="46">
        <f>I925-I925/100*J6</f>
        <v>4964.028776978417</v>
      </c>
      <c r="I925" s="40">
        <f>F925/(1+G6/100)</f>
        <v>4964.028776978417</v>
      </c>
      <c r="J925" s="33">
        <f>I925*G925</f>
        <v>0</v>
      </c>
    </row>
    <row r="926" spans="1:10" s="11" customFormat="1" ht="12.75">
      <c r="A926" s="26" t="s">
        <v>64</v>
      </c>
      <c r="B926" s="26" t="s">
        <v>65</v>
      </c>
      <c r="C926" s="26" t="s">
        <v>664</v>
      </c>
      <c r="D926" s="27"/>
      <c r="E926" s="49">
        <v>8</v>
      </c>
      <c r="F926" s="40">
        <v>6900</v>
      </c>
      <c r="G926" s="23"/>
      <c r="H926" s="46">
        <f>I926-I926/100*J6</f>
        <v>4964.028776978417</v>
      </c>
      <c r="I926" s="40">
        <f>F926/(1+G6/100)</f>
        <v>4964.028776978417</v>
      </c>
      <c r="J926" s="33">
        <f>I926*G926</f>
        <v>0</v>
      </c>
    </row>
    <row r="927" spans="1:10" s="11" customFormat="1" ht="12.75">
      <c r="A927" s="26" t="s">
        <v>64</v>
      </c>
      <c r="B927" s="26" t="s">
        <v>65</v>
      </c>
      <c r="C927" s="26" t="s">
        <v>20</v>
      </c>
      <c r="D927" s="27"/>
      <c r="E927" s="49">
        <v>9</v>
      </c>
      <c r="F927" s="40">
        <v>6900</v>
      </c>
      <c r="G927" s="23"/>
      <c r="H927" s="46">
        <f>I927-I927/100*J6</f>
        <v>4964.028776978417</v>
      </c>
      <c r="I927" s="40">
        <f>F927/(1+G6/100)</f>
        <v>4964.028776978417</v>
      </c>
      <c r="J927" s="33">
        <f>I927*G927</f>
        <v>0</v>
      </c>
    </row>
    <row r="928" spans="1:10" s="11" customFormat="1" ht="12.75">
      <c r="A928" s="26" t="s">
        <v>64</v>
      </c>
      <c r="B928" s="26" t="s">
        <v>65</v>
      </c>
      <c r="C928" s="26" t="s">
        <v>61</v>
      </c>
      <c r="D928" s="27"/>
      <c r="E928" s="49">
        <v>3</v>
      </c>
      <c r="F928" s="40">
        <v>6900</v>
      </c>
      <c r="G928" s="23"/>
      <c r="H928" s="46">
        <f>I928-I928/100*J6</f>
        <v>4964.028776978417</v>
      </c>
      <c r="I928" s="40">
        <f>F928/(1+G6/100)</f>
        <v>4964.028776978417</v>
      </c>
      <c r="J928" s="33">
        <f>I928*G928</f>
        <v>0</v>
      </c>
    </row>
    <row r="929" spans="1:10" s="11" customFormat="1" ht="12.75">
      <c r="A929" s="26" t="s">
        <v>64</v>
      </c>
      <c r="B929" s="26" t="s">
        <v>65</v>
      </c>
      <c r="C929" s="26" t="s">
        <v>60</v>
      </c>
      <c r="D929" s="27"/>
      <c r="E929" s="49">
        <v>2</v>
      </c>
      <c r="F929" s="40">
        <v>6900</v>
      </c>
      <c r="G929" s="23"/>
      <c r="H929" s="46">
        <f>I929-I929/100*J6</f>
        <v>4964.028776978417</v>
      </c>
      <c r="I929" s="40">
        <f>F929/(1+G6/100)</f>
        <v>4964.028776978417</v>
      </c>
      <c r="J929" s="33">
        <f>I929*G929</f>
        <v>0</v>
      </c>
    </row>
    <row r="930" spans="1:10" s="11" customFormat="1" ht="12.75">
      <c r="A930" s="26" t="s">
        <v>64</v>
      </c>
      <c r="B930" s="26" t="s">
        <v>65</v>
      </c>
      <c r="C930" s="26" t="s">
        <v>141</v>
      </c>
      <c r="D930" s="27"/>
      <c r="E930" s="49">
        <v>5</v>
      </c>
      <c r="F930" s="40">
        <v>6900</v>
      </c>
      <c r="G930" s="23"/>
      <c r="H930" s="46">
        <f>I930-I930/100*J6</f>
        <v>4964.028776978417</v>
      </c>
      <c r="I930" s="40">
        <f>F930/(1+G6/100)</f>
        <v>4964.028776978417</v>
      </c>
      <c r="J930" s="33">
        <f>I930*G930</f>
        <v>0</v>
      </c>
    </row>
    <row r="931" spans="1:10" s="11" customFormat="1" ht="12.75">
      <c r="A931" s="26" t="s">
        <v>67</v>
      </c>
      <c r="B931" s="26" t="s">
        <v>68</v>
      </c>
      <c r="C931" s="26" t="s">
        <v>681</v>
      </c>
      <c r="D931" s="27"/>
      <c r="E931" s="49">
        <v>24</v>
      </c>
      <c r="F931" s="40">
        <v>6900</v>
      </c>
      <c r="G931" s="23"/>
      <c r="H931" s="46">
        <f>I931-I931/100*J6</f>
        <v>4964.028776978417</v>
      </c>
      <c r="I931" s="40">
        <f>F931/(1+G6/100)</f>
        <v>4964.028776978417</v>
      </c>
      <c r="J931" s="33">
        <f>I931*G931</f>
        <v>0</v>
      </c>
    </row>
    <row r="932" spans="1:10" s="11" customFormat="1" ht="12.75">
      <c r="A932" s="26" t="s">
        <v>67</v>
      </c>
      <c r="B932" s="26" t="s">
        <v>68</v>
      </c>
      <c r="C932" s="26" t="s">
        <v>20</v>
      </c>
      <c r="D932" s="27"/>
      <c r="E932" s="49">
        <v>6</v>
      </c>
      <c r="F932" s="40">
        <v>6900</v>
      </c>
      <c r="G932" s="23"/>
      <c r="H932" s="46">
        <f>I932-I932/100*J6</f>
        <v>4964.028776978417</v>
      </c>
      <c r="I932" s="40">
        <f>F932/(1+G6/100)</f>
        <v>4964.028776978417</v>
      </c>
      <c r="J932" s="33">
        <f>I932*G932</f>
        <v>0</v>
      </c>
    </row>
    <row r="933" spans="1:10" s="11" customFormat="1" ht="12.75">
      <c r="A933" s="26" t="s">
        <v>67</v>
      </c>
      <c r="B933" s="26" t="s">
        <v>68</v>
      </c>
      <c r="C933" s="26" t="s">
        <v>502</v>
      </c>
      <c r="D933" s="27"/>
      <c r="E933" s="49">
        <v>1</v>
      </c>
      <c r="F933" s="40">
        <v>6900</v>
      </c>
      <c r="G933" s="23"/>
      <c r="H933" s="46">
        <f>I933-I933/100*J6</f>
        <v>4964.028776978417</v>
      </c>
      <c r="I933" s="40">
        <f>F933/(1+G6/100)</f>
        <v>4964.028776978417</v>
      </c>
      <c r="J933" s="33">
        <f>I933*G933</f>
        <v>0</v>
      </c>
    </row>
    <row r="934" spans="1:10" s="11" customFormat="1" ht="12.75">
      <c r="A934" s="26" t="s">
        <v>67</v>
      </c>
      <c r="B934" s="26" t="s">
        <v>68</v>
      </c>
      <c r="C934" s="26" t="s">
        <v>664</v>
      </c>
      <c r="D934" s="27"/>
      <c r="E934" s="49">
        <v>20</v>
      </c>
      <c r="F934" s="40">
        <v>6900</v>
      </c>
      <c r="G934" s="23"/>
      <c r="H934" s="46">
        <f>I934-I934/100*J6</f>
        <v>4964.028776978417</v>
      </c>
      <c r="I934" s="40">
        <f>F934/(1+G6/100)</f>
        <v>4964.028776978417</v>
      </c>
      <c r="J934" s="33">
        <f>I934*G934</f>
        <v>0</v>
      </c>
    </row>
    <row r="935" spans="1:10" s="11" customFormat="1" ht="12.75">
      <c r="A935" s="26" t="s">
        <v>69</v>
      </c>
      <c r="B935" s="26" t="s">
        <v>70</v>
      </c>
      <c r="C935" s="26" t="s">
        <v>664</v>
      </c>
      <c r="D935" s="27"/>
      <c r="E935" s="49">
        <v>3</v>
      </c>
      <c r="F935" s="40">
        <v>7500</v>
      </c>
      <c r="G935" s="23"/>
      <c r="H935" s="46">
        <f>I935-I935/100*J6</f>
        <v>5395.68345323741</v>
      </c>
      <c r="I935" s="40">
        <f>F935/(1+G6/100)</f>
        <v>5395.68345323741</v>
      </c>
      <c r="J935" s="33">
        <f>I935*G935</f>
        <v>0</v>
      </c>
    </row>
    <row r="936" spans="1:10" s="11" customFormat="1" ht="12.75">
      <c r="A936" s="26" t="s">
        <v>69</v>
      </c>
      <c r="B936" s="26" t="s">
        <v>70</v>
      </c>
      <c r="C936" s="26" t="s">
        <v>20</v>
      </c>
      <c r="D936" s="27"/>
      <c r="E936" s="49">
        <v>8</v>
      </c>
      <c r="F936" s="40">
        <v>7500</v>
      </c>
      <c r="G936" s="23"/>
      <c r="H936" s="46">
        <f>I936-I936/100*J6</f>
        <v>5395.68345323741</v>
      </c>
      <c r="I936" s="40">
        <f>F936/(1+G6/100)</f>
        <v>5395.68345323741</v>
      </c>
      <c r="J936" s="33">
        <f>I936*G936</f>
        <v>0</v>
      </c>
    </row>
    <row r="937" spans="1:10" s="11" customFormat="1" ht="12.75">
      <c r="A937" s="26" t="s">
        <v>69</v>
      </c>
      <c r="B937" s="26" t="s">
        <v>70</v>
      </c>
      <c r="C937" s="26" t="s">
        <v>681</v>
      </c>
      <c r="D937" s="27"/>
      <c r="E937" s="49">
        <v>20</v>
      </c>
      <c r="F937" s="40">
        <v>7500</v>
      </c>
      <c r="G937" s="23"/>
      <c r="H937" s="46">
        <f>I937-I937/100*J6</f>
        <v>5395.68345323741</v>
      </c>
      <c r="I937" s="40">
        <f>F937/(1+G6/100)</f>
        <v>5395.68345323741</v>
      </c>
      <c r="J937" s="33">
        <f>I937*G937</f>
        <v>0</v>
      </c>
    </row>
    <row r="2650" spans="1:16" ht="15.75">
      <c r="A2650" s="12"/>
      <c r="B2650" s="12"/>
      <c r="C2650" s="12"/>
      <c r="D2650" s="12"/>
      <c r="E2650" s="12"/>
      <c r="F2650" s="34"/>
      <c r="G2650" s="22"/>
      <c r="H2650" s="47"/>
      <c r="I2650" s="34"/>
      <c r="J2650" s="34"/>
      <c r="K2650" s="12"/>
      <c r="L2650" s="12"/>
      <c r="M2650" s="12"/>
      <c r="N2650" s="12"/>
      <c r="O2650" s="12"/>
      <c r="P2650" s="4"/>
    </row>
    <row r="2651" spans="4:22" ht="12.75">
      <c r="D2651" s="13"/>
      <c r="E2651" s="13"/>
      <c r="F2651" s="35" t="s">
        <v>0</v>
      </c>
      <c r="G2651" s="14" t="str">
        <f>CONCATENATE(G6)</f>
        <v>39</v>
      </c>
      <c r="H2651" s="35" t="s">
        <v>1</v>
      </c>
      <c r="I2651" s="35"/>
      <c r="J2651" s="35" t="e">
        <f>SUM(J10:J937)</f>
        <v>#VALUE!</v>
      </c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2"/>
    </row>
    <row r="2652" spans="4:22" ht="12.75">
      <c r="D2652" s="13"/>
      <c r="E2652" s="13"/>
      <c r="F2652" s="35" t="s">
        <v>2</v>
      </c>
      <c r="G2652" s="14"/>
      <c r="H2652" s="35"/>
      <c r="I2652" s="35"/>
      <c r="J2652" s="35" t="e">
        <f>J2651/100*0</f>
        <v>#VALUE!</v>
      </c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2"/>
    </row>
    <row r="2653" spans="4:22" ht="12.75">
      <c r="D2653" s="13"/>
      <c r="E2653" s="13"/>
      <c r="F2653" s="35" t="s">
        <v>3</v>
      </c>
      <c r="G2653" s="14" t="str">
        <f>CONCATENATE(J6)</f>
        <v>0</v>
      </c>
      <c r="H2653" s="35" t="s">
        <v>1</v>
      </c>
      <c r="I2653" s="35"/>
      <c r="J2653" s="35" t="e">
        <f>J2651-J2651/100*J6</f>
        <v>#VALUE!</v>
      </c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2"/>
    </row>
    <row r="2654" spans="4:22" ht="12.75">
      <c r="D2654" s="13"/>
      <c r="E2654" s="13"/>
      <c r="F2654" s="35"/>
      <c r="G2654" s="14"/>
      <c r="H2654" s="35"/>
      <c r="I2654" s="35"/>
      <c r="J2654" s="35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2"/>
    </row>
    <row r="2655" spans="4:22" ht="12.75">
      <c r="D2655" s="13"/>
      <c r="E2655" s="13"/>
      <c r="F2655" s="35"/>
      <c r="G2655" s="14"/>
      <c r="H2655" s="35"/>
      <c r="I2655" s="35"/>
      <c r="J2655" s="35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2"/>
    </row>
  </sheetData>
  <mergeCells count="24">
    <mergeCell ref="A873:C873"/>
    <mergeCell ref="A860:C860"/>
    <mergeCell ref="A866:C866"/>
    <mergeCell ref="A871:C871"/>
    <mergeCell ref="A632:C632"/>
    <mergeCell ref="A841:C841"/>
    <mergeCell ref="A846:C846"/>
    <mergeCell ref="A850:C850"/>
    <mergeCell ref="A198:C198"/>
    <mergeCell ref="A539:C539"/>
    <mergeCell ref="A542:C542"/>
    <mergeCell ref="A626:C626"/>
    <mergeCell ref="A88:C88"/>
    <mergeCell ref="A94:C94"/>
    <mergeCell ref="A103:C103"/>
    <mergeCell ref="A195:C195"/>
    <mergeCell ref="A10:C10"/>
    <mergeCell ref="A36:C36"/>
    <mergeCell ref="A70:C70"/>
    <mergeCell ref="A80:C80"/>
    <mergeCell ref="A8:A9"/>
    <mergeCell ref="B8:B9"/>
    <mergeCell ref="C8:C9"/>
    <mergeCell ref="D8:E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dcterms:created xsi:type="dcterms:W3CDTF">2008-07-30T09:18:15Z</dcterms:created>
  <dcterms:modified xsi:type="dcterms:W3CDTF">2010-12-08T17:33:54Z</dcterms:modified>
  <cp:category/>
  <cp:version/>
  <cp:contentType/>
  <cp:contentStatus/>
</cp:coreProperties>
</file>