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155" windowHeight="847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<sst xmlns="http://schemas.openxmlformats.org/spreadsheetml/2006/main" count="25" uniqueCount="22">
  <si>
    <t>Esprit Kids ESP-2844 01 200*300</t>
  </si>
  <si>
    <t>Friends MH-2480 01 140*200</t>
  </si>
  <si>
    <t>Rhapsody 2501 100 160*230</t>
  </si>
  <si>
    <t>Игровой Коврик Автодорога CHX83-G9009 133*200</t>
  </si>
  <si>
    <t>Игровой Коврик Карта зеленая kx131-G9008 133*200</t>
  </si>
  <si>
    <t>Игровой Коврик Карта синяя kx123-G9008 140*200</t>
  </si>
  <si>
    <t>nurenji </t>
  </si>
  <si>
    <t>Drop</t>
  </si>
  <si>
    <t>Lin-tochka </t>
  </si>
  <si>
    <t>Vera_Sam</t>
  </si>
  <si>
    <t>Мама Стёпки</t>
  </si>
  <si>
    <t>Happiness </t>
  </si>
  <si>
    <t>LENOR***</t>
  </si>
  <si>
    <t>С орг</t>
  </si>
  <si>
    <t>С-ть</t>
  </si>
  <si>
    <t>Ник</t>
  </si>
  <si>
    <t>Итого</t>
  </si>
  <si>
    <t xml:space="preserve">ТР </t>
  </si>
  <si>
    <t>Cдано</t>
  </si>
  <si>
    <t>(-)я должна,(+)Вы</t>
  </si>
  <si>
    <t>К-т</t>
  </si>
  <si>
    <t>1ед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</si>
</sst>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"/>
    <numFmt numFmtId="170" formatCode="0.000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8"/>
      <name val="Verdana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000000"/>
      <name val="Verdana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5">
    <xf numFmtId="0" fontId="0" fillId="0" borderId="0" xfId="0" applyFont="1" applyAlignment="1">
      <alignment/>
    </xf>
    <xf numFmtId="2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0" fillId="33" borderId="10" xfId="0" applyFill="1" applyBorder="1" applyAlignment="1">
      <alignment/>
    </xf>
    <xf numFmtId="0" fontId="36" fillId="0" borderId="10" xfId="0" applyFont="1" applyBorder="1" applyAlignment="1">
      <alignment/>
    </xf>
    <xf numFmtId="0" fontId="2" fillId="0" borderId="10" xfId="0" applyFont="1" applyBorder="1" applyAlignment="1">
      <alignment horizontal="left" vertical="top" wrapText="1"/>
    </xf>
    <xf numFmtId="4" fontId="2" fillId="0" borderId="10" xfId="0" applyNumberFormat="1" applyFont="1" applyBorder="1" applyAlignment="1">
      <alignment horizontal="right" vertical="top"/>
    </xf>
    <xf numFmtId="4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3" fontId="0" fillId="0" borderId="10" xfId="0" applyNumberFormat="1" applyBorder="1" applyAlignment="1">
      <alignment/>
    </xf>
    <xf numFmtId="1" fontId="0" fillId="0" borderId="10" xfId="0" applyNumberFormat="1" applyBorder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4" fontId="0" fillId="0" borderId="11" xfId="0" applyNumberFormat="1" applyFill="1" applyBorder="1" applyAlignment="1">
      <alignment/>
    </xf>
    <xf numFmtId="0" fontId="0" fillId="34" borderId="10" xfId="0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zoomScalePageLayoutView="0" workbookViewId="0" topLeftCell="A1">
      <selection activeCell="B11" sqref="B11"/>
    </sheetView>
  </sheetViews>
  <sheetFormatPr defaultColWidth="9.140625" defaultRowHeight="15"/>
  <cols>
    <col min="1" max="1" width="21.00390625" style="0" customWidth="1"/>
    <col min="2" max="2" width="54.57421875" style="0" customWidth="1"/>
    <col min="3" max="3" width="10.57421875" style="0" customWidth="1"/>
    <col min="4" max="4" width="10.28125" style="0" customWidth="1"/>
    <col min="5" max="5" width="5.7109375" style="0" customWidth="1"/>
    <col min="6" max="6" width="9.140625" style="0" customWidth="1"/>
    <col min="7" max="7" width="7.28125" style="0" customWidth="1"/>
    <col min="9" max="9" width="17.421875" style="0" customWidth="1"/>
  </cols>
  <sheetData>
    <row r="1" spans="1:10" ht="15">
      <c r="A1" s="3" t="s">
        <v>15</v>
      </c>
      <c r="B1" s="3"/>
      <c r="C1" s="3" t="s">
        <v>14</v>
      </c>
      <c r="D1" s="3" t="s">
        <v>13</v>
      </c>
      <c r="E1" s="3" t="s">
        <v>17</v>
      </c>
      <c r="F1" s="3"/>
      <c r="G1" s="3" t="s">
        <v>16</v>
      </c>
      <c r="H1" s="3" t="s">
        <v>18</v>
      </c>
      <c r="I1" s="14" t="s">
        <v>19</v>
      </c>
      <c r="J1" s="3" t="s">
        <v>20</v>
      </c>
    </row>
    <row r="2" spans="1:10" ht="15" customHeight="1">
      <c r="A2" s="4" t="s">
        <v>8</v>
      </c>
      <c r="B2" s="5" t="s">
        <v>0</v>
      </c>
      <c r="C2" s="6">
        <v>23193.69</v>
      </c>
      <c r="D2" s="7">
        <f>C2*1.07</f>
        <v>24817.2483</v>
      </c>
      <c r="E2" s="10">
        <f>J2*$J$11</f>
        <v>448.42105263157896</v>
      </c>
      <c r="F2" s="7">
        <f>D2+E2</f>
        <v>25265.66935263158</v>
      </c>
      <c r="G2" s="9">
        <f aca="true" t="shared" si="0" ref="G2:G7">F2</f>
        <v>25265.66935263158</v>
      </c>
      <c r="H2" s="8">
        <v>25500</v>
      </c>
      <c r="I2" s="9">
        <f>G2-H2</f>
        <v>-234.3306473684206</v>
      </c>
      <c r="J2" s="8">
        <v>6</v>
      </c>
    </row>
    <row r="3" spans="1:10" ht="15" customHeight="1">
      <c r="A3" s="4" t="s">
        <v>10</v>
      </c>
      <c r="B3" s="5" t="s">
        <v>1</v>
      </c>
      <c r="C3" s="6">
        <v>5744.78</v>
      </c>
      <c r="D3" s="7">
        <f aca="true" t="shared" si="1" ref="D3:D9">C3*1.15</f>
        <v>6606.496999999999</v>
      </c>
      <c r="E3" s="10">
        <f aca="true" t="shared" si="2" ref="E3:E9">J3*$J$11</f>
        <v>298.94736842105266</v>
      </c>
      <c r="F3" s="7">
        <f>D3+E3</f>
        <v>6905.444368421052</v>
      </c>
      <c r="G3" s="9">
        <f t="shared" si="0"/>
        <v>6905.444368421052</v>
      </c>
      <c r="H3" s="8">
        <v>6746</v>
      </c>
      <c r="I3" s="9">
        <f aca="true" t="shared" si="3" ref="I3:I9">G3-H3</f>
        <v>159.44436842105188</v>
      </c>
      <c r="J3" s="8">
        <v>4</v>
      </c>
    </row>
    <row r="4" spans="1:10" ht="15" customHeight="1">
      <c r="A4" s="4" t="s">
        <v>12</v>
      </c>
      <c r="B4" s="5" t="s">
        <v>2</v>
      </c>
      <c r="C4" s="6">
        <v>9893.84</v>
      </c>
      <c r="D4" s="7">
        <f>C4*1.14</f>
        <v>11278.977599999998</v>
      </c>
      <c r="E4" s="10">
        <f t="shared" si="2"/>
        <v>298.94736842105266</v>
      </c>
      <c r="F4" s="7">
        <f>D4+E4</f>
        <v>11577.924968421052</v>
      </c>
      <c r="G4" s="9">
        <f t="shared" si="0"/>
        <v>11577.924968421052</v>
      </c>
      <c r="H4" s="8">
        <v>11500</v>
      </c>
      <c r="I4" s="9">
        <f t="shared" si="3"/>
        <v>77.92496842105174</v>
      </c>
      <c r="J4" s="8">
        <v>4</v>
      </c>
    </row>
    <row r="5" spans="1:10" ht="15" customHeight="1">
      <c r="A5" s="4" t="s">
        <v>6</v>
      </c>
      <c r="B5" s="5" t="s">
        <v>3</v>
      </c>
      <c r="C5" s="6">
        <v>1498.79</v>
      </c>
      <c r="D5" s="7">
        <f t="shared" si="1"/>
        <v>1723.6084999999998</v>
      </c>
      <c r="E5" s="10">
        <f t="shared" si="2"/>
        <v>74.73684210526316</v>
      </c>
      <c r="F5" s="7">
        <f>D5+E5</f>
        <v>1798.345342105263</v>
      </c>
      <c r="G5" s="9">
        <f t="shared" si="0"/>
        <v>1798.345342105263</v>
      </c>
      <c r="H5" s="8">
        <v>1857</v>
      </c>
      <c r="I5" s="9">
        <f t="shared" si="3"/>
        <v>-58.654657894737056</v>
      </c>
      <c r="J5" s="8">
        <v>1</v>
      </c>
    </row>
    <row r="6" spans="1:10" ht="15" customHeight="1">
      <c r="A6" s="4" t="s">
        <v>9</v>
      </c>
      <c r="B6" s="5" t="s">
        <v>3</v>
      </c>
      <c r="C6" s="6">
        <v>1498.79</v>
      </c>
      <c r="D6" s="7">
        <f t="shared" si="1"/>
        <v>1723.6084999999998</v>
      </c>
      <c r="E6" s="10">
        <f t="shared" si="2"/>
        <v>74.73684210526316</v>
      </c>
      <c r="F6" s="7">
        <f>D6+E6</f>
        <v>1798.345342105263</v>
      </c>
      <c r="G6" s="9">
        <f t="shared" si="0"/>
        <v>1798.345342105263</v>
      </c>
      <c r="H6" s="8">
        <v>1857</v>
      </c>
      <c r="I6" s="9">
        <f t="shared" si="3"/>
        <v>-58.654657894737056</v>
      </c>
      <c r="J6" s="8">
        <v>1</v>
      </c>
    </row>
    <row r="7" spans="1:10" ht="15" customHeight="1">
      <c r="A7" s="4" t="s">
        <v>11</v>
      </c>
      <c r="B7" s="5" t="s">
        <v>3</v>
      </c>
      <c r="C7" s="6">
        <v>1498.79</v>
      </c>
      <c r="D7" s="7">
        <f t="shared" si="1"/>
        <v>1723.6084999999998</v>
      </c>
      <c r="E7" s="10">
        <f t="shared" si="2"/>
        <v>74.73684210526316</v>
      </c>
      <c r="F7" s="7">
        <f>D7+E7</f>
        <v>1798.345342105263</v>
      </c>
      <c r="G7" s="9">
        <f t="shared" si="0"/>
        <v>1798.345342105263</v>
      </c>
      <c r="H7" s="8">
        <v>1857</v>
      </c>
      <c r="I7" s="9">
        <f t="shared" si="3"/>
        <v>-58.654657894737056</v>
      </c>
      <c r="J7" s="8">
        <v>1</v>
      </c>
    </row>
    <row r="8" spans="1:10" ht="15" customHeight="1">
      <c r="A8" s="4" t="s">
        <v>7</v>
      </c>
      <c r="B8" s="5" t="s">
        <v>4</v>
      </c>
      <c r="C8" s="6">
        <v>1498.79</v>
      </c>
      <c r="D8" s="7">
        <f t="shared" si="1"/>
        <v>1723.6084999999998</v>
      </c>
      <c r="E8" s="10">
        <f t="shared" si="2"/>
        <v>74.73684210526316</v>
      </c>
      <c r="F8" s="7">
        <f>D8+E8</f>
        <v>1798.345342105263</v>
      </c>
      <c r="G8" s="9"/>
      <c r="H8" s="8"/>
      <c r="I8" s="9"/>
      <c r="J8" s="8">
        <v>1</v>
      </c>
    </row>
    <row r="9" spans="1:10" ht="15" customHeight="1">
      <c r="A9" s="4" t="s">
        <v>7</v>
      </c>
      <c r="B9" s="5" t="s">
        <v>5</v>
      </c>
      <c r="C9" s="6">
        <v>1577.25</v>
      </c>
      <c r="D9" s="7">
        <f t="shared" si="1"/>
        <v>1813.8374999999999</v>
      </c>
      <c r="E9" s="10">
        <f t="shared" si="2"/>
        <v>74.73684210526316</v>
      </c>
      <c r="F9" s="7">
        <f>D9+E9</f>
        <v>1888.574342105263</v>
      </c>
      <c r="G9" s="9">
        <f>SUM(F8:F9)</f>
        <v>3686.9196842105257</v>
      </c>
      <c r="H9" s="8">
        <v>3810</v>
      </c>
      <c r="I9" s="9">
        <f t="shared" si="3"/>
        <v>-123.0803157894743</v>
      </c>
      <c r="J9" s="8">
        <v>1</v>
      </c>
    </row>
    <row r="10" spans="3:10" ht="15">
      <c r="C10" s="2"/>
      <c r="D10" s="1"/>
      <c r="E10" s="11"/>
      <c r="F10" s="13"/>
      <c r="G10" s="2"/>
      <c r="I10" s="12"/>
      <c r="J10">
        <f>SUM(J2:J9)</f>
        <v>19</v>
      </c>
    </row>
    <row r="11" spans="4:11" ht="15">
      <c r="D11" s="1"/>
      <c r="E11">
        <v>1420</v>
      </c>
      <c r="J11">
        <f>1420/19</f>
        <v>74.73684210526316</v>
      </c>
      <c r="K11" t="s">
        <v>21</v>
      </c>
    </row>
    <row r="12" ht="15">
      <c r="G12" s="2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dcterms:created xsi:type="dcterms:W3CDTF">2011-12-12T09:25:37Z</dcterms:created>
  <dcterms:modified xsi:type="dcterms:W3CDTF">2011-12-28T09:58:09Z</dcterms:modified>
  <cp:category/>
  <cp:version/>
  <cp:contentType/>
  <cp:contentStatus/>
</cp:coreProperties>
</file>