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<sst xmlns="http://schemas.openxmlformats.org/spreadsheetml/2006/main" count="28" uniqueCount="28">
  <si>
    <t>ник</t>
  </si>
  <si>
    <t>сдано</t>
  </si>
  <si>
    <t>к оплате с ОРГ</t>
  </si>
  <si>
    <t>Цена за кг.</t>
  </si>
  <si>
    <t>Цена доставки</t>
  </si>
  <si>
    <t xml:space="preserve"> вес товара</t>
  </si>
  <si>
    <t xml:space="preserve"> цена за доставку товара</t>
  </si>
  <si>
    <t>сумма с Орг+ТР</t>
  </si>
  <si>
    <t xml:space="preserve">Итого -Вы мне/+Я Вам </t>
  </si>
  <si>
    <t>GRETTEL</t>
  </si>
  <si>
    <t>Serg32</t>
  </si>
  <si>
    <t>Anirizar</t>
  </si>
  <si>
    <t>Dayana</t>
  </si>
  <si>
    <t>Galca_dav</t>
  </si>
  <si>
    <t>koncyella</t>
  </si>
  <si>
    <t>Nno</t>
  </si>
  <si>
    <t>Olga Vetrova</t>
  </si>
  <si>
    <t>Аист на крыше</t>
  </si>
  <si>
    <t>ГалинаДм</t>
  </si>
  <si>
    <t>Евгеша 1984</t>
  </si>
  <si>
    <t>Лендося</t>
  </si>
  <si>
    <t>Ма_машка</t>
  </si>
  <si>
    <t>Нателла83</t>
  </si>
  <si>
    <t>Птича</t>
  </si>
  <si>
    <t>Росомаха</t>
  </si>
  <si>
    <t>Светланка1</t>
  </si>
  <si>
    <t>СОВУНЬЯ777</t>
  </si>
  <si>
    <t>Уважаю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</si>
</sst>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&quot;р.&quot;"/>
    <numFmt numFmtId="181" formatCode="#,##0.00&quot;р.&quot;;[Red]#,##0.00&quot;р.&quot;"/>
    <numFmt numFmtId="182" formatCode="#,##0.00_р_.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_р_.;[Red]#,##0.00_р_."/>
    <numFmt numFmtId="188" formatCode="#,##0.00;[Red]#,##0.00"/>
    <numFmt numFmtId="189" formatCode="#,##0.00\ &quot;р.&quot;"/>
    <numFmt numFmtId="190" formatCode="#,##0.00\ &quot;р.&quot;;[Red]#,##0.00\ &quot;р.&quot;"/>
    <numFmt numFmtId="191" formatCode="#,##0.00\ &quot;₽&quot;;[Red]#,##0.00\ &quot;₽&quot;"/>
    <numFmt numFmtId="192" formatCode="000000000"/>
    <numFmt numFmtId="193" formatCode="#,##0.00\ &quot;₽&quot;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.00\ [$₽-419]"/>
    <numFmt numFmtId="199" formatCode="#,##0.00\ _₽"/>
    <numFmt numFmtId="200" formatCode="[$-FC19]d\ mmmm\ yyyy\ &quot;г.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Verdana"/>
      <family val="2"/>
    </font>
    <font>
      <b/>
      <sz val="9"/>
      <color indexed="8"/>
      <name val="Calibri"/>
      <family val="2"/>
    </font>
    <font>
      <b/>
      <sz val="11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Verdana"/>
      <family val="2"/>
    </font>
    <font>
      <b/>
      <sz val="9"/>
      <color theme="1"/>
      <name val="Calibri"/>
      <family val="2"/>
    </font>
    <font>
      <b/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rgb="FFFF0000"/>
      <name val="Calibri"/>
      <family val="2"/>
    </font>
    <font>
      <b/>
      <sz val="9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8" fillId="0" borderId="0" applyFill="0" applyProtection="0">
      <alignment/>
    </xf>
    <xf numFmtId="0" fontId="8" fillId="0" borderId="0" applyFill="0" applyProtection="0">
      <alignment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>
      <alignment/>
      <protection/>
    </xf>
    <xf numFmtId="0" fontId="8" fillId="0" borderId="0" applyFill="0" applyProtection="0">
      <alignment/>
    </xf>
    <xf numFmtId="0" fontId="8" fillId="0" borderId="0" applyFill="0" applyProtection="0">
      <alignment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3" fillId="0" borderId="10" xfId="0" applyFont="1" applyBorder="1" applyAlignment="1">
      <alignment/>
    </xf>
    <xf numFmtId="0" fontId="53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2" fontId="53" fillId="0" borderId="10" xfId="0" applyNumberFormat="1" applyFont="1" applyBorder="1" applyAlignment="1">
      <alignment horizontal="center"/>
    </xf>
    <xf numFmtId="189" fontId="43" fillId="0" borderId="0" xfId="0" applyNumberFormat="1" applyFont="1" applyAlignment="1">
      <alignment horizontal="center"/>
    </xf>
    <xf numFmtId="189" fontId="54" fillId="0" borderId="0" xfId="0" applyNumberFormat="1" applyFont="1" applyAlignment="1">
      <alignment horizontal="right"/>
    </xf>
    <xf numFmtId="2" fontId="53" fillId="0" borderId="0" xfId="0" applyNumberFormat="1" applyFont="1" applyAlignment="1">
      <alignment horizontal="center"/>
    </xf>
    <xf numFmtId="189" fontId="55" fillId="0" borderId="0" xfId="0" applyNumberFormat="1" applyFont="1" applyBorder="1" applyAlignment="1">
      <alignment horizontal="right"/>
    </xf>
    <xf numFmtId="190" fontId="55" fillId="0" borderId="10" xfId="0" applyNumberFormat="1" applyFont="1" applyBorder="1" applyAlignment="1">
      <alignment horizontal="center"/>
    </xf>
    <xf numFmtId="190" fontId="54" fillId="0" borderId="10" xfId="0" applyNumberFormat="1" applyFont="1" applyBorder="1" applyAlignment="1">
      <alignment horizontal="center"/>
    </xf>
    <xf numFmtId="190" fontId="3" fillId="0" borderId="10" xfId="0" applyNumberFormat="1" applyFont="1" applyBorder="1" applyAlignment="1">
      <alignment horizontal="center" wrapText="1"/>
    </xf>
    <xf numFmtId="190" fontId="5" fillId="0" borderId="10" xfId="0" applyNumberFormat="1" applyFont="1" applyBorder="1" applyAlignment="1">
      <alignment horizontal="center" wrapText="1"/>
    </xf>
    <xf numFmtId="191" fontId="7" fillId="0" borderId="10" xfId="55" applyNumberFormat="1" applyFont="1" applyBorder="1" applyAlignment="1">
      <alignment vertical="center" wrapText="1"/>
      <protection/>
    </xf>
    <xf numFmtId="193" fontId="0" fillId="0" borderId="0" xfId="0" applyNumberFormat="1" applyAlignment="1">
      <alignment/>
    </xf>
    <xf numFmtId="0" fontId="0" fillId="0" borderId="0" xfId="0" applyFill="1" applyAlignment="1">
      <alignment/>
    </xf>
    <xf numFmtId="189" fontId="56" fillId="0" borderId="10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189" fontId="56" fillId="0" borderId="10" xfId="0" applyNumberFormat="1" applyFont="1" applyFill="1" applyBorder="1" applyAlignment="1">
      <alignment horizontal="center"/>
    </xf>
    <xf numFmtId="0" fontId="7" fillId="0" borderId="10" xfId="55" applyNumberFormat="1" applyFont="1" applyBorder="1" applyAlignment="1">
      <alignment vertical="center" wrapText="1"/>
      <protection/>
    </xf>
    <xf numFmtId="180" fontId="53" fillId="0" borderId="10" xfId="0" applyNumberFormat="1" applyFont="1" applyBorder="1" applyAlignment="1">
      <alignment/>
    </xf>
    <xf numFmtId="180" fontId="4" fillId="0" borderId="10" xfId="0" applyNumberFormat="1" applyFont="1" applyBorder="1" applyAlignment="1">
      <alignment horizontal="center" wrapText="1"/>
    </xf>
    <xf numFmtId="2" fontId="9" fillId="0" borderId="10" xfId="0" applyNumberFormat="1" applyFont="1" applyBorder="1" applyAlignment="1">
      <alignment horizontal="center" wrapText="1"/>
    </xf>
    <xf numFmtId="181" fontId="57" fillId="0" borderId="10" xfId="0" applyNumberFormat="1" applyFont="1" applyBorder="1" applyAlignment="1">
      <alignment/>
    </xf>
    <xf numFmtId="189" fontId="58" fillId="0" borderId="10" xfId="0" applyNumberFormat="1" applyFont="1" applyFill="1" applyBorder="1" applyAlignment="1">
      <alignment horizontal="center"/>
    </xf>
    <xf numFmtId="2" fontId="57" fillId="0" borderId="10" xfId="0" applyNumberFormat="1" applyFont="1" applyBorder="1" applyAlignment="1">
      <alignment horizontal="center"/>
    </xf>
    <xf numFmtId="0" fontId="53" fillId="0" borderId="10" xfId="0" applyNumberFormat="1" applyFont="1" applyBorder="1" applyAlignment="1">
      <alignment horizontal="center"/>
    </xf>
    <xf numFmtId="181" fontId="0" fillId="0" borderId="0" xfId="0" applyNumberFormat="1" applyAlignment="1">
      <alignment/>
    </xf>
    <xf numFmtId="0" fontId="8" fillId="0" borderId="10" xfId="57" applyFill="1" applyBorder="1" applyProtection="1">
      <alignment/>
      <protection/>
    </xf>
    <xf numFmtId="181" fontId="9" fillId="0" borderId="11" xfId="0" applyNumberFormat="1" applyFont="1" applyBorder="1" applyAlignment="1">
      <alignment horizontal="center" wrapText="1"/>
    </xf>
    <xf numFmtId="189" fontId="55" fillId="0" borderId="12" xfId="0" applyNumberFormat="1" applyFont="1" applyBorder="1" applyAlignment="1">
      <alignment horizontal="center"/>
    </xf>
    <xf numFmtId="193" fontId="59" fillId="0" borderId="10" xfId="0" applyNumberFormat="1" applyFont="1" applyBorder="1" applyAlignment="1">
      <alignment horizontal="center"/>
    </xf>
    <xf numFmtId="193" fontId="34" fillId="0" borderId="10" xfId="57" applyNumberFormat="1" applyFont="1" applyFill="1" applyBorder="1" applyProtection="1">
      <alignment/>
      <protection/>
    </xf>
    <xf numFmtId="193" fontId="59" fillId="0" borderId="13" xfId="0" applyNumberFormat="1" applyFont="1" applyBorder="1" applyAlignment="1">
      <alignment horizont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="85" zoomScaleNormal="85" workbookViewId="0" topLeftCell="A3">
      <selection activeCell="G23" sqref="G23"/>
    </sheetView>
  </sheetViews>
  <sheetFormatPr defaultColWidth="9.140625" defaultRowHeight="15"/>
  <cols>
    <col min="1" max="1" width="33.421875" style="1" customWidth="1"/>
    <col min="2" max="2" width="17.28125" style="10" customWidth="1"/>
    <col min="3" max="3" width="19.28125" style="0" customWidth="1"/>
    <col min="4" max="4" width="24.140625" style="11" hidden="1" customWidth="1"/>
    <col min="5" max="5" width="22.57421875" style="9" customWidth="1"/>
    <col min="6" max="6" width="15.57421875" style="0" hidden="1" customWidth="1"/>
    <col min="7" max="7" width="25.421875" style="8" customWidth="1"/>
    <col min="8" max="8" width="12.140625" style="0" bestFit="1" customWidth="1"/>
    <col min="9" max="9" width="12.421875" style="0" customWidth="1"/>
    <col min="10" max="10" width="14.7109375" style="0" customWidth="1"/>
    <col min="11" max="11" width="15.00390625" style="0" customWidth="1"/>
    <col min="13" max="13" width="13.28125" style="0" customWidth="1"/>
    <col min="14" max="14" width="9.57421875" style="0" bestFit="1" customWidth="1"/>
  </cols>
  <sheetData>
    <row r="1" spans="1:7" ht="15">
      <c r="A1" s="2" t="s">
        <v>4</v>
      </c>
      <c r="B1" s="16">
        <v>4070</v>
      </c>
      <c r="C1" s="22"/>
      <c r="D1" s="12"/>
      <c r="E1" s="13"/>
      <c r="F1" s="2"/>
      <c r="G1" s="19"/>
    </row>
    <row r="2" spans="1:7" ht="15">
      <c r="A2" s="2" t="s">
        <v>3</v>
      </c>
      <c r="B2" s="29">
        <f>B1/B24</f>
        <v>52.17948717948718</v>
      </c>
      <c r="C2" s="23"/>
      <c r="D2" s="12"/>
      <c r="E2" s="13"/>
      <c r="F2" s="2"/>
      <c r="G2" s="19"/>
    </row>
    <row r="3" spans="1:7" ht="15">
      <c r="A3" s="3"/>
      <c r="B3" s="7"/>
      <c r="C3" s="23"/>
      <c r="D3" s="12"/>
      <c r="E3" s="13"/>
      <c r="F3" s="2"/>
      <c r="G3" s="19"/>
    </row>
    <row r="4" spans="1:7" ht="51.75" customHeight="1">
      <c r="A4" s="4" t="s">
        <v>0</v>
      </c>
      <c r="B4" s="6" t="s">
        <v>5</v>
      </c>
      <c r="C4" s="24" t="s">
        <v>6</v>
      </c>
      <c r="D4" s="14" t="s">
        <v>2</v>
      </c>
      <c r="E4" s="15" t="s">
        <v>1</v>
      </c>
      <c r="F4" s="5" t="s">
        <v>7</v>
      </c>
      <c r="G4" s="21" t="s">
        <v>8</v>
      </c>
    </row>
    <row r="5" spans="1:14" ht="19.5" customHeight="1">
      <c r="A5" s="31" t="s">
        <v>11</v>
      </c>
      <c r="B5" s="25">
        <v>3</v>
      </c>
      <c r="C5" s="32">
        <f>B5*B2</f>
        <v>156.53846153846155</v>
      </c>
      <c r="D5" s="34">
        <v>4680.5</v>
      </c>
      <c r="E5" s="35">
        <v>4680.5</v>
      </c>
      <c r="F5" s="26">
        <f>D5+C5</f>
        <v>4837.038461538462</v>
      </c>
      <c r="G5" s="27">
        <f>E5-F5</f>
        <v>-156.5384615384619</v>
      </c>
      <c r="L5" s="18"/>
      <c r="N5" s="17"/>
    </row>
    <row r="6" spans="1:12" ht="18.75">
      <c r="A6" s="31" t="s">
        <v>12</v>
      </c>
      <c r="B6" s="28">
        <v>4</v>
      </c>
      <c r="C6" s="32">
        <f>B6*B2</f>
        <v>208.71794871794873</v>
      </c>
      <c r="D6" s="34">
        <v>2531.1</v>
      </c>
      <c r="E6" s="35">
        <v>2531.1</v>
      </c>
      <c r="F6" s="26">
        <f aca="true" t="shared" si="0" ref="F6:F23">D6+C6</f>
        <v>2739.8179487179486</v>
      </c>
      <c r="G6" s="27">
        <f aca="true" t="shared" si="1" ref="G6:G23">E6-F6</f>
        <v>-208.71794871794873</v>
      </c>
      <c r="L6" s="18"/>
    </row>
    <row r="7" spans="1:12" ht="18.75">
      <c r="A7" s="31" t="s">
        <v>13</v>
      </c>
      <c r="B7" s="28">
        <v>2.2</v>
      </c>
      <c r="C7" s="32">
        <f>B7*B2</f>
        <v>114.79487179487181</v>
      </c>
      <c r="D7" s="34">
        <v>2588.3</v>
      </c>
      <c r="E7" s="35">
        <v>2588.3</v>
      </c>
      <c r="F7" s="26">
        <f t="shared" si="0"/>
        <v>2703.094871794872</v>
      </c>
      <c r="G7" s="27">
        <f t="shared" si="1"/>
        <v>-114.7948717948716</v>
      </c>
      <c r="L7" s="18"/>
    </row>
    <row r="8" spans="1:12" ht="18.75">
      <c r="A8" s="31" t="s">
        <v>9</v>
      </c>
      <c r="B8" s="28">
        <v>4.4</v>
      </c>
      <c r="C8" s="32">
        <f>B8*B2</f>
        <v>229.58974358974362</v>
      </c>
      <c r="D8" s="34">
        <v>7389.8</v>
      </c>
      <c r="E8" s="35">
        <v>7389.8</v>
      </c>
      <c r="F8" s="26">
        <f t="shared" si="0"/>
        <v>7619.389743589743</v>
      </c>
      <c r="G8" s="27">
        <f t="shared" si="1"/>
        <v>-229.5897435897432</v>
      </c>
      <c r="L8" s="18"/>
    </row>
    <row r="9" spans="1:12" ht="18.75">
      <c r="A9" s="31" t="s">
        <v>14</v>
      </c>
      <c r="B9" s="28">
        <v>1</v>
      </c>
      <c r="C9" s="32">
        <f>B9*B2</f>
        <v>52.17948717948718</v>
      </c>
      <c r="D9" s="34">
        <v>1439.9</v>
      </c>
      <c r="E9" s="35">
        <v>1439.9</v>
      </c>
      <c r="F9" s="26">
        <f t="shared" si="0"/>
        <v>1492.0794871794874</v>
      </c>
      <c r="G9" s="27">
        <f t="shared" si="1"/>
        <v>-52.179487179487296</v>
      </c>
      <c r="L9" s="18"/>
    </row>
    <row r="10" spans="1:12" ht="18.75">
      <c r="A10" s="31" t="s">
        <v>15</v>
      </c>
      <c r="B10" s="28">
        <v>6.8</v>
      </c>
      <c r="C10" s="32">
        <f>B10*B2</f>
        <v>354.8205128205128</v>
      </c>
      <c r="D10" s="34">
        <v>7385.4</v>
      </c>
      <c r="E10" s="35">
        <v>7385.4</v>
      </c>
      <c r="F10" s="26">
        <f t="shared" si="0"/>
        <v>7740.220512820512</v>
      </c>
      <c r="G10" s="27">
        <f t="shared" si="1"/>
        <v>-354.8205128205127</v>
      </c>
      <c r="L10" s="18"/>
    </row>
    <row r="11" spans="1:7" ht="18.75">
      <c r="A11" s="31" t="s">
        <v>16</v>
      </c>
      <c r="B11" s="28">
        <v>16</v>
      </c>
      <c r="C11" s="32">
        <f>B11*B2</f>
        <v>834.8717948717949</v>
      </c>
      <c r="D11" s="34">
        <v>18879.3</v>
      </c>
      <c r="E11" s="35">
        <v>18880</v>
      </c>
      <c r="F11" s="26">
        <f t="shared" si="0"/>
        <v>19714.171794871792</v>
      </c>
      <c r="G11" s="27">
        <f t="shared" si="1"/>
        <v>-834.1717948717924</v>
      </c>
    </row>
    <row r="12" spans="1:7" ht="18.75">
      <c r="A12" s="31" t="s">
        <v>10</v>
      </c>
      <c r="B12" s="28">
        <v>1.7</v>
      </c>
      <c r="C12" s="32">
        <f>B12*B2</f>
        <v>88.7051282051282</v>
      </c>
      <c r="D12" s="34">
        <v>2739</v>
      </c>
      <c r="E12" s="35">
        <v>2739</v>
      </c>
      <c r="F12" s="26">
        <f t="shared" si="0"/>
        <v>2827.7051282051284</v>
      </c>
      <c r="G12" s="27">
        <f t="shared" si="1"/>
        <v>-88.7051282051284</v>
      </c>
    </row>
    <row r="13" spans="1:7" ht="18.75">
      <c r="A13" s="31" t="s">
        <v>17</v>
      </c>
      <c r="B13" s="28">
        <v>1.9</v>
      </c>
      <c r="C13" s="32">
        <f>B13*B2</f>
        <v>99.14102564102564</v>
      </c>
      <c r="D13" s="34">
        <v>2489.3</v>
      </c>
      <c r="E13" s="35">
        <v>2489.3</v>
      </c>
      <c r="F13" s="26">
        <f t="shared" si="0"/>
        <v>2588.4410256410256</v>
      </c>
      <c r="G13" s="27">
        <f t="shared" si="1"/>
        <v>-99.14102564102541</v>
      </c>
    </row>
    <row r="14" spans="1:7" ht="18.75">
      <c r="A14" s="31" t="s">
        <v>18</v>
      </c>
      <c r="B14" s="28">
        <v>1.6</v>
      </c>
      <c r="C14" s="32">
        <f>B14*B2</f>
        <v>83.4871794871795</v>
      </c>
      <c r="D14" s="34">
        <v>2305.6</v>
      </c>
      <c r="E14" s="35">
        <v>2305.6</v>
      </c>
      <c r="F14" s="26">
        <f t="shared" si="0"/>
        <v>2389.0871794871796</v>
      </c>
      <c r="G14" s="27">
        <f t="shared" si="1"/>
        <v>-83.48717948717967</v>
      </c>
    </row>
    <row r="15" spans="1:7" ht="18.75">
      <c r="A15" s="31" t="s">
        <v>19</v>
      </c>
      <c r="B15" s="28">
        <v>2.2</v>
      </c>
      <c r="C15" s="32">
        <f>B15*B2</f>
        <v>114.79487179487181</v>
      </c>
      <c r="D15" s="34">
        <v>2149.4</v>
      </c>
      <c r="E15" s="35">
        <v>2149.4</v>
      </c>
      <c r="F15" s="26">
        <f t="shared" si="0"/>
        <v>2264.1948717948717</v>
      </c>
      <c r="G15" s="27">
        <f t="shared" si="1"/>
        <v>-114.7948717948716</v>
      </c>
    </row>
    <row r="16" spans="1:7" ht="18.75">
      <c r="A16" s="31" t="s">
        <v>20</v>
      </c>
      <c r="B16" s="28">
        <v>4.7</v>
      </c>
      <c r="C16" s="32">
        <f>B16*B2</f>
        <v>245.24358974358978</v>
      </c>
      <c r="D16" s="34">
        <v>14427.6</v>
      </c>
      <c r="E16" s="35">
        <v>14428</v>
      </c>
      <c r="F16" s="26">
        <f t="shared" si="0"/>
        <v>14672.84358974359</v>
      </c>
      <c r="G16" s="27">
        <f t="shared" si="1"/>
        <v>-244.8435897435902</v>
      </c>
    </row>
    <row r="17" spans="1:9" ht="18.75">
      <c r="A17" s="31" t="s">
        <v>21</v>
      </c>
      <c r="B17" s="28">
        <v>0.1</v>
      </c>
      <c r="C17" s="32">
        <f>B17*B2</f>
        <v>5.217948717948719</v>
      </c>
      <c r="D17" s="34">
        <v>242</v>
      </c>
      <c r="E17" s="35">
        <v>242</v>
      </c>
      <c r="F17" s="26">
        <f t="shared" si="0"/>
        <v>247.21794871794873</v>
      </c>
      <c r="G17" s="27">
        <f t="shared" si="1"/>
        <v>-5.21794871794873</v>
      </c>
      <c r="I17" s="20"/>
    </row>
    <row r="18" spans="1:7" ht="18.75">
      <c r="A18" s="31" t="s">
        <v>22</v>
      </c>
      <c r="B18" s="28">
        <v>9.7</v>
      </c>
      <c r="C18" s="32">
        <f>B18*B2</f>
        <v>506.14102564102564</v>
      </c>
      <c r="D18" s="34">
        <v>9194.9</v>
      </c>
      <c r="E18" s="35">
        <v>9194.9</v>
      </c>
      <c r="F18" s="26">
        <f t="shared" si="0"/>
        <v>9701.041025641025</v>
      </c>
      <c r="G18" s="27">
        <f t="shared" si="1"/>
        <v>-506.1410256410254</v>
      </c>
    </row>
    <row r="19" spans="1:7" ht="18.75">
      <c r="A19" s="31" t="s">
        <v>23</v>
      </c>
      <c r="B19" s="28">
        <v>2</v>
      </c>
      <c r="C19" s="32">
        <f>B19*B2</f>
        <v>104.35897435897436</v>
      </c>
      <c r="D19" s="34">
        <v>3118.5</v>
      </c>
      <c r="E19" s="35">
        <v>3118.2</v>
      </c>
      <c r="F19" s="26">
        <f t="shared" si="0"/>
        <v>3222.8589743589746</v>
      </c>
      <c r="G19" s="27">
        <f t="shared" si="1"/>
        <v>-104.65897435897477</v>
      </c>
    </row>
    <row r="20" spans="1:7" ht="18.75">
      <c r="A20" s="31" t="s">
        <v>24</v>
      </c>
      <c r="B20" s="28">
        <v>7.6</v>
      </c>
      <c r="C20" s="32">
        <f>B20*B2</f>
        <v>396.56410256410254</v>
      </c>
      <c r="D20" s="34">
        <v>6838.7</v>
      </c>
      <c r="E20" s="35">
        <v>6839</v>
      </c>
      <c r="F20" s="26">
        <f t="shared" si="0"/>
        <v>7235.264102564102</v>
      </c>
      <c r="G20" s="27">
        <f t="shared" si="1"/>
        <v>-396.26410256410236</v>
      </c>
    </row>
    <row r="21" spans="1:7" ht="18.75">
      <c r="A21" s="31" t="s">
        <v>25</v>
      </c>
      <c r="B21" s="28">
        <v>2.1</v>
      </c>
      <c r="C21" s="32">
        <f>B21*B2</f>
        <v>109.5769230769231</v>
      </c>
      <c r="D21" s="34">
        <v>4570.5</v>
      </c>
      <c r="E21" s="35">
        <v>4570.5</v>
      </c>
      <c r="F21" s="26">
        <f t="shared" si="0"/>
        <v>4680.076923076923</v>
      </c>
      <c r="G21" s="27">
        <f t="shared" si="1"/>
        <v>-109.57692307692287</v>
      </c>
    </row>
    <row r="22" spans="1:7" ht="18.75">
      <c r="A22" s="31" t="s">
        <v>26</v>
      </c>
      <c r="B22" s="28">
        <v>2</v>
      </c>
      <c r="C22" s="32">
        <f>B22*B2</f>
        <v>104.35897435897436</v>
      </c>
      <c r="D22" s="34">
        <v>2692.8</v>
      </c>
      <c r="E22" s="35">
        <v>2692.8</v>
      </c>
      <c r="F22" s="26">
        <f t="shared" si="0"/>
        <v>2797.158974358975</v>
      </c>
      <c r="G22" s="27">
        <f t="shared" si="1"/>
        <v>-104.35897435897459</v>
      </c>
    </row>
    <row r="23" spans="1:7" ht="18.75">
      <c r="A23" s="31" t="s">
        <v>27</v>
      </c>
      <c r="B23" s="28">
        <v>5</v>
      </c>
      <c r="C23" s="32">
        <f>B23*B2</f>
        <v>260.8974358974359</v>
      </c>
      <c r="D23" s="36">
        <v>5599</v>
      </c>
      <c r="E23" s="35">
        <v>5599</v>
      </c>
      <c r="F23" s="26">
        <f t="shared" si="0"/>
        <v>5859.897435897436</v>
      </c>
      <c r="G23" s="27">
        <f t="shared" si="1"/>
        <v>-260.89743589743557</v>
      </c>
    </row>
    <row r="24" spans="2:4" ht="15">
      <c r="B24" s="10">
        <f>SUM(B5:B23)</f>
        <v>78</v>
      </c>
      <c r="C24" s="30"/>
      <c r="D24" s="3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Надежда Капитонова</cp:lastModifiedBy>
  <dcterms:created xsi:type="dcterms:W3CDTF">2011-01-22T04:40:36Z</dcterms:created>
  <dcterms:modified xsi:type="dcterms:W3CDTF">2017-04-13T17:45:53Z</dcterms:modified>
  <cp:category/>
  <cp:version/>
  <cp:contentType/>
  <cp:contentStatus/>
</cp:coreProperties>
</file>