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<sst xmlns="http://schemas.openxmlformats.org/spreadsheetml/2006/main" count="26" uniqueCount="26">
  <si>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ник</t>
  </si>
  <si>
    <t>сдано</t>
  </si>
  <si>
    <t>к оплате с ОРГ</t>
  </si>
  <si>
    <t>Цена за кг.</t>
  </si>
  <si>
    <t>Цена доставки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</si>
  <si>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</si>
  <si>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</si>
  <si>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</si>
  <si>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</si>
  <si>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TanyaFro</t>
  </si>
  <si>
    <t>НАСТАСЬЯ!!!</t>
  </si>
  <si>
    <t>Glasha</t>
  </si>
  <si>
    <t>i.sonata</t>
  </si>
  <si>
    <t>Lazurit</t>
  </si>
  <si>
    <t>LVV85</t>
  </si>
  <si>
    <t>mamkiii</t>
  </si>
  <si>
    <t>sosiska</t>
  </si>
  <si>
    <t>wwpertseva</t>
  </si>
  <si>
    <t>Амви</t>
  </si>
  <si>
    <t>БАЛОБОЛКА</t>
  </si>
  <si>
    <t>Вардуи</t>
  </si>
  <si>
    <t>Данюша</t>
  </si>
  <si>
    <t>Кешина мама</t>
  </si>
  <si>
    <t>Кисюк</t>
  </si>
  <si>
    <t>титовна</t>
  </si>
  <si>
    <t>Шурёнок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</si>
</sst>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  <numFmt numFmtId="200" formatCode="[$-FC19]d\ mmmm\ yyyy\ &quot;г.&quot;"/>
    <numFmt numFmtId="201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8" fillId="0" borderId="0" applyFill="0" applyProtection="0">
      <alignment/>
    </xf>
  </cellStyleXfs>
  <cellXfs count="3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2" fillId="0" borderId="10" xfId="0" applyNumberFormat="1" applyFont="1" applyBorder="1" applyAlignment="1">
      <alignment horizontal="center"/>
    </xf>
    <xf numFmtId="189" fontId="50" fillId="0" borderId="0" xfId="0" applyNumberFormat="1" applyFont="1" applyAlignment="1">
      <alignment horizontal="center"/>
    </xf>
    <xf numFmtId="189" fontId="53" fillId="0" borderId="0" xfId="0" applyNumberFormat="1" applyFont="1" applyAlignment="1">
      <alignment horizontal="right"/>
    </xf>
    <xf numFmtId="2" fontId="52" fillId="0" borderId="0" xfId="0" applyNumberFormat="1" applyFont="1" applyAlignment="1">
      <alignment horizontal="center"/>
    </xf>
    <xf numFmtId="189" fontId="54" fillId="0" borderId="0" xfId="0" applyNumberFormat="1" applyFont="1" applyBorder="1" applyAlignment="1">
      <alignment horizontal="right"/>
    </xf>
    <xf numFmtId="190" fontId="54" fillId="0" borderId="10" xfId="0" applyNumberFormat="1" applyFont="1" applyBorder="1" applyAlignment="1">
      <alignment horizontal="center"/>
    </xf>
    <xf numFmtId="190" fontId="53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7" fillId="0" borderId="10" xfId="66" applyNumberFormat="1" applyFont="1" applyBorder="1" applyAlignment="1">
      <alignment vertical="center" wrapText="1"/>
      <protection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5" fillId="0" borderId="10" xfId="0" applyNumberFormat="1" applyFont="1" applyBorder="1" applyAlignment="1">
      <alignment horizontal="center"/>
    </xf>
    <xf numFmtId="189" fontId="55" fillId="0" borderId="10" xfId="0" applyNumberFormat="1" applyFont="1" applyFill="1" applyBorder="1" applyAlignment="1">
      <alignment horizontal="center"/>
    </xf>
    <xf numFmtId="0" fontId="7" fillId="0" borderId="10" xfId="66" applyNumberFormat="1" applyFont="1" applyBorder="1" applyAlignment="1">
      <alignment vertical="center" wrapText="1"/>
      <protection/>
    </xf>
    <xf numFmtId="180" fontId="52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181" fontId="56" fillId="0" borderId="10" xfId="0" applyNumberFormat="1" applyFont="1" applyBorder="1" applyAlignment="1">
      <alignment/>
    </xf>
    <xf numFmtId="189" fontId="57" fillId="0" borderId="10" xfId="0" applyNumberFormat="1" applyFont="1" applyFill="1" applyBorder="1" applyAlignment="1">
      <alignment horizontal="center"/>
    </xf>
    <xf numFmtId="2" fontId="56" fillId="0" borderId="10" xfId="0" applyNumberFormat="1" applyFont="1" applyBorder="1" applyAlignment="1">
      <alignment horizontal="center"/>
    </xf>
    <xf numFmtId="181" fontId="9" fillId="0" borderId="10" xfId="0" applyNumberFormat="1" applyFont="1" applyBorder="1" applyAlignment="1">
      <alignment horizontal="center" wrapText="1"/>
    </xf>
    <xf numFmtId="191" fontId="52" fillId="0" borderId="10" xfId="0" applyNumberFormat="1" applyFont="1" applyBorder="1" applyAlignment="1">
      <alignment horizontal="center"/>
    </xf>
    <xf numFmtId="0" fontId="8" fillId="0" borderId="10" xfId="59" applyFill="1" applyBorder="1" applyProtection="1">
      <alignment/>
      <protection/>
    </xf>
    <xf numFmtId="190" fontId="58" fillId="0" borderId="10" xfId="0" applyNumberFormat="1" applyFont="1" applyBorder="1" applyAlignment="1">
      <alignment/>
    </xf>
    <xf numFmtId="181" fontId="0" fillId="0" borderId="0" xfId="0" applyNumberForma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Обычный 3" xfId="67"/>
    <cellStyle name="Обычный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85" zoomScaleNormal="85" workbookViewId="0" topLeftCell="A4">
      <selection activeCell="C13" sqref="C13"/>
    </sheetView>
  </sheetViews>
  <sheetFormatPr defaultColWidth="9.140625" defaultRowHeight="15"/>
  <cols>
    <col min="1" max="1" width="21.8515625" style="1" customWidth="1"/>
    <col min="2" max="2" width="17.28125" style="10" customWidth="1"/>
    <col min="3" max="3" width="18.421875" style="0" customWidth="1"/>
    <col min="4" max="4" width="13.140625" style="11" customWidth="1"/>
    <col min="5" max="5" width="13.140625" style="9" customWidth="1"/>
    <col min="6" max="6" width="15.57421875" style="0" customWidth="1"/>
    <col min="7" max="7" width="25.421875" style="8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16">
        <v>6943</v>
      </c>
      <c r="C1" s="21"/>
      <c r="D1" s="12"/>
      <c r="E1" s="13"/>
      <c r="F1" s="2"/>
      <c r="G1" s="19"/>
    </row>
    <row r="2" spans="1:7" ht="15">
      <c r="A2" s="2" t="s">
        <v>3</v>
      </c>
      <c r="B2" s="29">
        <f>B1/B22</f>
        <v>71.57731958762885</v>
      </c>
      <c r="C2" s="22"/>
      <c r="D2" s="12"/>
      <c r="E2" s="13"/>
      <c r="F2" s="2"/>
      <c r="G2" s="19"/>
    </row>
    <row r="3" spans="1:7" ht="15">
      <c r="A3" s="3"/>
      <c r="B3" s="7"/>
      <c r="C3" s="22"/>
      <c r="D3" s="12"/>
      <c r="E3" s="13"/>
      <c r="F3" s="2"/>
      <c r="G3" s="19"/>
    </row>
    <row r="4" spans="1:7" ht="51.75" customHeight="1">
      <c r="A4" s="4" t="s">
        <v>0</v>
      </c>
      <c r="B4" s="6" t="s">
        <v>5</v>
      </c>
      <c r="C4" s="23" t="s">
        <v>6</v>
      </c>
      <c r="D4" s="14" t="s">
        <v>2</v>
      </c>
      <c r="E4" s="15" t="s">
        <v>1</v>
      </c>
      <c r="F4" s="5" t="s">
        <v>7</v>
      </c>
      <c r="G4" s="20" t="s">
        <v>8</v>
      </c>
    </row>
    <row r="5" spans="1:14" ht="19.5" customHeight="1">
      <c r="A5" s="30" t="s">
        <v>11</v>
      </c>
      <c r="B5" s="24">
        <v>6.4</v>
      </c>
      <c r="C5" s="28">
        <f>B5*B2</f>
        <v>458.09484536082465</v>
      </c>
      <c r="D5" s="31">
        <v>14897.3</v>
      </c>
      <c r="E5" s="31">
        <v>14897.3</v>
      </c>
      <c r="F5" s="25">
        <f>D5+C5</f>
        <v>15355.394845360825</v>
      </c>
      <c r="G5" s="26">
        <f>E5-F5</f>
        <v>-458.0948453608253</v>
      </c>
      <c r="L5" s="18"/>
      <c r="N5" s="17"/>
    </row>
    <row r="6" spans="1:12" ht="18.75">
      <c r="A6" s="30" t="s">
        <v>12</v>
      </c>
      <c r="B6" s="27">
        <v>6</v>
      </c>
      <c r="C6" s="28">
        <f>B6*B2</f>
        <v>429.4639175257731</v>
      </c>
      <c r="D6" s="31">
        <v>5359.2</v>
      </c>
      <c r="E6" s="31">
        <v>5359.2</v>
      </c>
      <c r="F6" s="25">
        <f aca="true" t="shared" si="0" ref="F6:F21">D6+C6</f>
        <v>5788.663917525773</v>
      </c>
      <c r="G6" s="26">
        <f aca="true" t="shared" si="1" ref="G6:G21">E6-F6</f>
        <v>-429.46391752577347</v>
      </c>
      <c r="L6" s="18"/>
    </row>
    <row r="7" spans="1:12" ht="18.75">
      <c r="A7" s="30" t="s">
        <v>13</v>
      </c>
      <c r="B7" s="27">
        <v>4</v>
      </c>
      <c r="C7" s="28">
        <f>B7*B2</f>
        <v>286.3092783505154</v>
      </c>
      <c r="D7" s="31">
        <v>11414.7</v>
      </c>
      <c r="E7" s="31">
        <v>11414.7</v>
      </c>
      <c r="F7" s="25">
        <f t="shared" si="0"/>
        <v>11701.009278350517</v>
      </c>
      <c r="G7" s="26">
        <f t="shared" si="1"/>
        <v>-286.30927835051625</v>
      </c>
      <c r="L7" s="18"/>
    </row>
    <row r="8" spans="1:12" ht="18.75">
      <c r="A8" s="30" t="s">
        <v>14</v>
      </c>
      <c r="B8" s="27">
        <v>0.7</v>
      </c>
      <c r="C8" s="28">
        <f>B8*B2</f>
        <v>50.10412371134019</v>
      </c>
      <c r="D8" s="31">
        <v>1403.6</v>
      </c>
      <c r="E8" s="31">
        <v>1404</v>
      </c>
      <c r="F8" s="25">
        <f t="shared" si="0"/>
        <v>1453.7041237113401</v>
      </c>
      <c r="G8" s="26">
        <f t="shared" si="1"/>
        <v>-49.70412371134012</v>
      </c>
      <c r="L8" s="18"/>
    </row>
    <row r="9" spans="1:7" ht="18.75">
      <c r="A9" s="30" t="s">
        <v>15</v>
      </c>
      <c r="B9" s="27">
        <v>1.6</v>
      </c>
      <c r="C9" s="28">
        <f>B9*B2</f>
        <v>114.52371134020616</v>
      </c>
      <c r="D9" s="31">
        <v>1428.9</v>
      </c>
      <c r="E9" s="31">
        <v>1429</v>
      </c>
      <c r="F9" s="25">
        <f t="shared" si="0"/>
        <v>1543.4237113402062</v>
      </c>
      <c r="G9" s="26">
        <f t="shared" si="1"/>
        <v>-114.42371134020618</v>
      </c>
    </row>
    <row r="10" spans="1:7" ht="18.75">
      <c r="A10" s="30" t="s">
        <v>16</v>
      </c>
      <c r="B10" s="27">
        <v>5.5</v>
      </c>
      <c r="C10" s="28">
        <f>B10*B2</f>
        <v>393.67525773195865</v>
      </c>
      <c r="D10" s="31">
        <v>6547.2</v>
      </c>
      <c r="E10" s="31">
        <v>6547.2</v>
      </c>
      <c r="F10" s="25">
        <f t="shared" si="0"/>
        <v>6940.875257731958</v>
      </c>
      <c r="G10" s="26">
        <f t="shared" si="1"/>
        <v>-393.6752577319585</v>
      </c>
    </row>
    <row r="11" spans="1:7" ht="18.75">
      <c r="A11" s="30" t="s">
        <v>9</v>
      </c>
      <c r="B11" s="27">
        <v>17.5</v>
      </c>
      <c r="C11" s="28">
        <f>B11*B2</f>
        <v>1252.603092783505</v>
      </c>
      <c r="D11" s="31">
        <v>25097.6</v>
      </c>
      <c r="E11" s="31">
        <v>25097.6</v>
      </c>
      <c r="F11" s="25">
        <f t="shared" si="0"/>
        <v>26350.203092783504</v>
      </c>
      <c r="G11" s="26">
        <f t="shared" si="1"/>
        <v>-1252.6030927835054</v>
      </c>
    </row>
    <row r="12" spans="1:7" ht="18.75">
      <c r="A12" s="30" t="s">
        <v>17</v>
      </c>
      <c r="B12" s="27">
        <v>2.3</v>
      </c>
      <c r="C12" s="28">
        <f>B12*B2</f>
        <v>164.62783505154636</v>
      </c>
      <c r="D12" s="31">
        <v>1970.1</v>
      </c>
      <c r="E12" s="31">
        <v>1970</v>
      </c>
      <c r="F12" s="25">
        <f t="shared" si="0"/>
        <v>2134.727835051546</v>
      </c>
      <c r="G12" s="26">
        <f t="shared" si="1"/>
        <v>-164.7278350515462</v>
      </c>
    </row>
    <row r="13" spans="1:7" ht="18.75">
      <c r="A13" s="30" t="s">
        <v>18</v>
      </c>
      <c r="B13" s="27">
        <v>35</v>
      </c>
      <c r="C13" s="28">
        <f>B13*B2</f>
        <v>2505.20618556701</v>
      </c>
      <c r="D13" s="31">
        <v>64142.22</v>
      </c>
      <c r="E13" s="31">
        <v>63962</v>
      </c>
      <c r="F13" s="25">
        <f t="shared" si="0"/>
        <v>66647.426185567</v>
      </c>
      <c r="G13" s="26">
        <f t="shared" si="1"/>
        <v>-2685.4261855670047</v>
      </c>
    </row>
    <row r="14" spans="1:7" ht="18.75">
      <c r="A14" s="30" t="s">
        <v>19</v>
      </c>
      <c r="B14" s="27">
        <v>0.15</v>
      </c>
      <c r="C14" s="28">
        <f>B14*B2</f>
        <v>10.736597938144326</v>
      </c>
      <c r="D14" s="31">
        <v>880</v>
      </c>
      <c r="E14" s="31">
        <v>880</v>
      </c>
      <c r="F14" s="25">
        <f t="shared" si="0"/>
        <v>890.7365979381443</v>
      </c>
      <c r="G14" s="26">
        <f t="shared" si="1"/>
        <v>-10.736597938144314</v>
      </c>
    </row>
    <row r="15" spans="1:7" ht="18.75">
      <c r="A15" s="30" t="s">
        <v>20</v>
      </c>
      <c r="B15" s="27">
        <v>2.5</v>
      </c>
      <c r="C15" s="28">
        <f>B15*B2</f>
        <v>178.94329896907212</v>
      </c>
      <c r="D15" s="31">
        <v>5363.6</v>
      </c>
      <c r="E15" s="31">
        <v>5370</v>
      </c>
      <c r="F15" s="25">
        <f t="shared" si="0"/>
        <v>5542.543298969073</v>
      </c>
      <c r="G15" s="26">
        <f t="shared" si="1"/>
        <v>-172.54329896907257</v>
      </c>
    </row>
    <row r="16" spans="1:7" ht="18.75">
      <c r="A16" s="30" t="s">
        <v>21</v>
      </c>
      <c r="B16" s="27">
        <v>7.5</v>
      </c>
      <c r="C16" s="28">
        <f>B16*B2</f>
        <v>536.8298969072164</v>
      </c>
      <c r="D16" s="31">
        <v>9498.5</v>
      </c>
      <c r="E16" s="31">
        <v>9498.5</v>
      </c>
      <c r="F16" s="25">
        <f t="shared" si="0"/>
        <v>10035.329896907217</v>
      </c>
      <c r="G16" s="26">
        <f t="shared" si="1"/>
        <v>-536.8298969072166</v>
      </c>
    </row>
    <row r="17" spans="1:7" ht="18.75">
      <c r="A17" s="30" t="s">
        <v>22</v>
      </c>
      <c r="B17" s="27">
        <v>4</v>
      </c>
      <c r="C17" s="28">
        <f>B17*B2</f>
        <v>286.3092783505154</v>
      </c>
      <c r="D17" s="31">
        <v>9673.4</v>
      </c>
      <c r="E17" s="31">
        <v>9674</v>
      </c>
      <c r="F17" s="25">
        <f t="shared" si="0"/>
        <v>9959.709278350516</v>
      </c>
      <c r="G17" s="26">
        <f t="shared" si="1"/>
        <v>-285.7092783505159</v>
      </c>
    </row>
    <row r="18" spans="1:7" ht="18.75">
      <c r="A18" s="30" t="s">
        <v>23</v>
      </c>
      <c r="B18" s="27">
        <v>3</v>
      </c>
      <c r="C18" s="28">
        <f>B18*B2</f>
        <v>214.73195876288656</v>
      </c>
      <c r="D18" s="31">
        <v>4052.4</v>
      </c>
      <c r="E18" s="31">
        <v>4052.4</v>
      </c>
      <c r="F18" s="25">
        <f t="shared" si="0"/>
        <v>4267.131958762887</v>
      </c>
      <c r="G18" s="26">
        <f t="shared" si="1"/>
        <v>-214.73195876288673</v>
      </c>
    </row>
    <row r="19" spans="1:7" ht="18.75">
      <c r="A19" s="30" t="s">
        <v>10</v>
      </c>
      <c r="B19" s="27">
        <v>0.15</v>
      </c>
      <c r="C19" s="28">
        <f>B19*B2</f>
        <v>10.736597938144326</v>
      </c>
      <c r="D19" s="31">
        <v>462</v>
      </c>
      <c r="E19" s="31">
        <v>462</v>
      </c>
      <c r="F19" s="25">
        <f t="shared" si="0"/>
        <v>472.7365979381443</v>
      </c>
      <c r="G19" s="26">
        <f t="shared" si="1"/>
        <v>-10.736597938144314</v>
      </c>
    </row>
    <row r="20" spans="1:7" ht="18.75">
      <c r="A20" s="30" t="s">
        <v>24</v>
      </c>
      <c r="B20" s="27">
        <v>0.15</v>
      </c>
      <c r="C20" s="28">
        <f>B20*B2</f>
        <v>10.736597938144326</v>
      </c>
      <c r="D20" s="31">
        <v>383.9</v>
      </c>
      <c r="E20" s="31">
        <v>384</v>
      </c>
      <c r="F20" s="25">
        <f t="shared" si="0"/>
        <v>394.6365979381443</v>
      </c>
      <c r="G20" s="26">
        <f t="shared" si="1"/>
        <v>-10.636597938144291</v>
      </c>
    </row>
    <row r="21" spans="1:7" ht="18.75">
      <c r="A21" s="30" t="s">
        <v>25</v>
      </c>
      <c r="B21" s="27">
        <v>0.55</v>
      </c>
      <c r="C21" s="28">
        <f>B21*B2</f>
        <v>39.36752577319587</v>
      </c>
      <c r="D21" s="31">
        <v>5157.9</v>
      </c>
      <c r="E21" s="31">
        <v>5157.9</v>
      </c>
      <c r="F21" s="25">
        <f t="shared" si="0"/>
        <v>5197.267525773195</v>
      </c>
      <c r="G21" s="26">
        <f t="shared" si="1"/>
        <v>-39.367525773195666</v>
      </c>
    </row>
    <row r="22" spans="2:3" ht="15">
      <c r="B22" s="10">
        <f>SUM(B5:B21)</f>
        <v>97.00000000000001</v>
      </c>
      <c r="C22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Егор Капитонов</cp:lastModifiedBy>
  <dcterms:created xsi:type="dcterms:W3CDTF">2011-01-22T04:40:36Z</dcterms:created>
  <dcterms:modified xsi:type="dcterms:W3CDTF">2017-12-12T15:31:25Z</dcterms:modified>
  <cp:category/>
  <cp:version/>
  <cp:contentType/>
  <cp:contentStatus/>
</cp:coreProperties>
</file>