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<sst xmlns="http://schemas.openxmlformats.org/spreadsheetml/2006/main" count="30" uniqueCount="30">
  <si>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ник</t>
  </si>
  <si>
    <t>сдано</t>
  </si>
  <si>
    <t>к оплате с ОРГ</t>
  </si>
  <si>
    <t>Цена за кг.</t>
  </si>
  <si>
    <t>Цена доставки</t>
  </si>
  <si>
    <t xml:space="preserve"> вес товара</t>
  </si>
  <si>
    <t xml:space="preserve"> цена за доставку товара</t>
  </si>
  <si>
    <t>сумма с Орг+ТР</t>
  </si>
  <si>
    <t xml:space="preserve">Итого -Вы мне/+Я Вам </t>
  </si>
  <si>
    <t>Данюша</t>
  </si>
  <si>
    <t>Kivita</t>
  </si>
  <si>
    <t>Юлия2010</t>
  </si>
  <si>
    <t>Angry bird</t>
  </si>
  <si>
    <t>butachok</t>
  </si>
  <si>
    <t>LARAMAY</t>
  </si>
  <si>
    <t>lmlnow</t>
  </si>
  <si>
    <t>malissa</t>
  </si>
  <si>
    <t>Natalia_08</t>
  </si>
  <si>
    <t>PlushFish</t>
  </si>
  <si>
    <t>rodinka-85</t>
  </si>
  <si>
    <t>Serg32</t>
  </si>
  <si>
    <t>sprootik</t>
  </si>
  <si>
    <t>Tani</t>
  </si>
  <si>
    <t>Азалия</t>
  </si>
  <si>
    <t>Асильда</t>
  </si>
  <si>
    <t>Прага2010</t>
  </si>
  <si>
    <t>света Гек</t>
  </si>
  <si>
    <t>Успокойся</t>
  </si>
  <si>
    <t>Фаворитка</t>
  </si>
  <si>
    <t>Шурёнок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</si>
</sst>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\ [$₽-419]"/>
    <numFmt numFmtId="199" formatCode="#,##0.00\ _₽"/>
    <numFmt numFmtId="200" formatCode="[$-FC19]d\ mmmm\ yyyy\ &quot;г.&quot;"/>
    <numFmt numFmtId="201" formatCode="#,##0.00_ ;\-#,##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Verdana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Verdana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9"/>
      <color rgb="FF000000"/>
      <name val="Verdana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53" fillId="0" borderId="10" xfId="0" applyNumberFormat="1" applyFont="1" applyBorder="1" applyAlignment="1">
      <alignment horizontal="center"/>
    </xf>
    <xf numFmtId="189" fontId="43" fillId="0" borderId="0" xfId="0" applyNumberFormat="1" applyFont="1" applyAlignment="1">
      <alignment horizontal="center"/>
    </xf>
    <xf numFmtId="189" fontId="54" fillId="0" borderId="0" xfId="0" applyNumberFormat="1" applyFont="1" applyAlignment="1">
      <alignment horizontal="right"/>
    </xf>
    <xf numFmtId="2" fontId="53" fillId="0" borderId="0" xfId="0" applyNumberFormat="1" applyFont="1" applyAlignment="1">
      <alignment horizontal="center"/>
    </xf>
    <xf numFmtId="189" fontId="55" fillId="0" borderId="0" xfId="0" applyNumberFormat="1" applyFont="1" applyBorder="1" applyAlignment="1">
      <alignment horizontal="right"/>
    </xf>
    <xf numFmtId="190" fontId="55" fillId="0" borderId="10" xfId="0" applyNumberFormat="1" applyFont="1" applyBorder="1" applyAlignment="1">
      <alignment horizontal="center"/>
    </xf>
    <xf numFmtId="190" fontId="54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191" fontId="7" fillId="0" borderId="10" xfId="56" applyNumberFormat="1" applyFont="1" applyBorder="1" applyAlignment="1">
      <alignment vertical="center" wrapText="1"/>
      <protection/>
    </xf>
    <xf numFmtId="193" fontId="0" fillId="0" borderId="0" xfId="0" applyNumberFormat="1" applyAlignment="1">
      <alignment/>
    </xf>
    <xf numFmtId="0" fontId="0" fillId="0" borderId="0" xfId="0" applyFill="1" applyAlignment="1">
      <alignment/>
    </xf>
    <xf numFmtId="189" fontId="56" fillId="0" borderId="10" xfId="0" applyNumberFormat="1" applyFont="1" applyBorder="1" applyAlignment="1">
      <alignment horizontal="center"/>
    </xf>
    <xf numFmtId="189" fontId="56" fillId="0" borderId="10" xfId="0" applyNumberFormat="1" applyFont="1" applyFill="1" applyBorder="1" applyAlignment="1">
      <alignment horizontal="center"/>
    </xf>
    <xf numFmtId="0" fontId="7" fillId="0" borderId="10" xfId="56" applyNumberFormat="1" applyFont="1" applyBorder="1" applyAlignment="1">
      <alignment vertical="center" wrapText="1"/>
      <protection/>
    </xf>
    <xf numFmtId="180" fontId="53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181" fontId="57" fillId="0" borderId="10" xfId="0" applyNumberFormat="1" applyFont="1" applyBorder="1" applyAlignment="1">
      <alignment/>
    </xf>
    <xf numFmtId="189" fontId="58" fillId="0" borderId="10" xfId="0" applyNumberFormat="1" applyFont="1" applyFill="1" applyBorder="1" applyAlignment="1">
      <alignment horizontal="center"/>
    </xf>
    <xf numFmtId="2" fontId="57" fillId="0" borderId="10" xfId="0" applyNumberFormat="1" applyFont="1" applyBorder="1" applyAlignment="1">
      <alignment horizontal="center"/>
    </xf>
    <xf numFmtId="181" fontId="9" fillId="0" borderId="10" xfId="0" applyNumberFormat="1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53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85" zoomScaleNormal="85" workbookViewId="0" topLeftCell="A2">
      <selection activeCell="K16" sqref="K16"/>
    </sheetView>
  </sheetViews>
  <sheetFormatPr defaultColWidth="9.140625" defaultRowHeight="15"/>
  <cols>
    <col min="1" max="1" width="21.8515625" style="1" customWidth="1"/>
    <col min="2" max="2" width="17.28125" style="10" customWidth="1"/>
    <col min="3" max="3" width="18.421875" style="0" customWidth="1"/>
    <col min="4" max="4" width="13.140625" style="11" customWidth="1"/>
    <col min="5" max="5" width="13.140625" style="9" customWidth="1"/>
    <col min="6" max="6" width="15.57421875" style="0" customWidth="1"/>
    <col min="7" max="7" width="25.421875" style="8" customWidth="1"/>
    <col min="8" max="8" width="12.140625" style="0" bestFit="1" customWidth="1"/>
    <col min="9" max="9" width="12.421875" style="0" customWidth="1"/>
    <col min="10" max="10" width="14.7109375" style="0" customWidth="1"/>
    <col min="11" max="11" width="15.00390625" style="0" customWidth="1"/>
    <col min="13" max="13" width="13.28125" style="0" customWidth="1"/>
    <col min="14" max="14" width="9.57421875" style="0" bestFit="1" customWidth="1"/>
  </cols>
  <sheetData>
    <row r="1" spans="1:7" ht="15">
      <c r="A1" s="2" t="s">
        <v>4</v>
      </c>
      <c r="B1" s="16">
        <v>15037</v>
      </c>
      <c r="C1" s="21"/>
      <c r="D1" s="12"/>
      <c r="E1" s="13"/>
      <c r="F1" s="2"/>
      <c r="G1" s="19"/>
    </row>
    <row r="2" spans="1:7" ht="15">
      <c r="A2" s="2" t="s">
        <v>3</v>
      </c>
      <c r="B2" s="30">
        <f>B1/B26</f>
        <v>84.24089635854342</v>
      </c>
      <c r="C2" s="22"/>
      <c r="D2" s="12"/>
      <c r="E2" s="13"/>
      <c r="F2" s="2"/>
      <c r="G2" s="19"/>
    </row>
    <row r="3" spans="1:7" ht="15">
      <c r="A3" s="3"/>
      <c r="B3" s="7"/>
      <c r="C3" s="22"/>
      <c r="D3" s="12"/>
      <c r="E3" s="13"/>
      <c r="F3" s="2"/>
      <c r="G3" s="19"/>
    </row>
    <row r="4" spans="1:7" ht="51.75" customHeight="1">
      <c r="A4" s="4" t="s">
        <v>0</v>
      </c>
      <c r="B4" s="6" t="s">
        <v>5</v>
      </c>
      <c r="C4" s="23" t="s">
        <v>6</v>
      </c>
      <c r="D4" s="14" t="s">
        <v>2</v>
      </c>
      <c r="E4" s="15" t="s">
        <v>1</v>
      </c>
      <c r="F4" s="5" t="s">
        <v>7</v>
      </c>
      <c r="G4" s="20" t="s">
        <v>8</v>
      </c>
    </row>
    <row r="5" spans="1:14" ht="19.5" customHeight="1">
      <c r="A5" s="32" t="s">
        <v>12</v>
      </c>
      <c r="B5" s="24">
        <v>10.5</v>
      </c>
      <c r="C5" s="28">
        <f>B5*B2</f>
        <v>884.529411764706</v>
      </c>
      <c r="D5" s="31">
        <v>20522.7</v>
      </c>
      <c r="E5" s="31">
        <v>20522.7</v>
      </c>
      <c r="F5" s="25">
        <f>D5+C5</f>
        <v>21407.229411764707</v>
      </c>
      <c r="G5" s="26">
        <f>E5-F5</f>
        <v>-884.5294117647063</v>
      </c>
      <c r="L5" s="18"/>
      <c r="N5" s="17"/>
    </row>
    <row r="6" spans="1:12" ht="18.75">
      <c r="A6" s="32" t="s">
        <v>13</v>
      </c>
      <c r="B6" s="27">
        <v>7.8</v>
      </c>
      <c r="C6" s="28">
        <f>B6*B2</f>
        <v>657.0789915966387</v>
      </c>
      <c r="D6" s="31">
        <v>12699.5</v>
      </c>
      <c r="E6" s="31">
        <v>12700.5</v>
      </c>
      <c r="F6" s="25">
        <f aca="true" t="shared" si="0" ref="F6:F25">D6+C6</f>
        <v>13356.578991596638</v>
      </c>
      <c r="G6" s="26">
        <f aca="true" t="shared" si="1" ref="G6:G25">E6-F6</f>
        <v>-656.0789915966379</v>
      </c>
      <c r="L6" s="18"/>
    </row>
    <row r="7" spans="1:12" ht="18.75">
      <c r="A7" s="32" t="s">
        <v>10</v>
      </c>
      <c r="B7" s="27">
        <v>7.3</v>
      </c>
      <c r="C7" s="28">
        <f>B7*B2</f>
        <v>614.958543417367</v>
      </c>
      <c r="D7" s="31">
        <v>12889.8</v>
      </c>
      <c r="E7" s="31">
        <v>12889.8</v>
      </c>
      <c r="F7" s="25">
        <f t="shared" si="0"/>
        <v>13504.758543417367</v>
      </c>
      <c r="G7" s="26">
        <f t="shared" si="1"/>
        <v>-614.9585434173678</v>
      </c>
      <c r="L7" s="18"/>
    </row>
    <row r="8" spans="1:12" ht="18.75">
      <c r="A8" s="32" t="s">
        <v>14</v>
      </c>
      <c r="B8" s="27">
        <v>15.3</v>
      </c>
      <c r="C8" s="28">
        <f>B8*B2</f>
        <v>1288.8857142857144</v>
      </c>
      <c r="D8" s="31">
        <v>9370.9</v>
      </c>
      <c r="E8" s="31">
        <v>9370.9</v>
      </c>
      <c r="F8" s="25">
        <f t="shared" si="0"/>
        <v>10659.785714285714</v>
      </c>
      <c r="G8" s="26">
        <f t="shared" si="1"/>
        <v>-1288.8857142857141</v>
      </c>
      <c r="L8" s="18"/>
    </row>
    <row r="9" spans="1:7" ht="18.75">
      <c r="A9" s="32" t="s">
        <v>15</v>
      </c>
      <c r="B9" s="27">
        <v>8.5</v>
      </c>
      <c r="C9" s="28">
        <f>B9*B2</f>
        <v>716.0476190476192</v>
      </c>
      <c r="D9" s="31">
        <v>8530.5</v>
      </c>
      <c r="E9" s="31">
        <v>8530.5</v>
      </c>
      <c r="F9" s="25">
        <f t="shared" si="0"/>
        <v>9246.547619047618</v>
      </c>
      <c r="G9" s="26">
        <f t="shared" si="1"/>
        <v>-716.0476190476184</v>
      </c>
    </row>
    <row r="10" spans="1:7" ht="18.75">
      <c r="A10" s="32" t="s">
        <v>16</v>
      </c>
      <c r="B10" s="27">
        <v>2.6</v>
      </c>
      <c r="C10" s="28">
        <f>B10*B2</f>
        <v>219.0263305322129</v>
      </c>
      <c r="D10" s="31">
        <v>1177</v>
      </c>
      <c r="E10" s="31">
        <v>1177</v>
      </c>
      <c r="F10" s="25">
        <f t="shared" si="0"/>
        <v>1396.0263305322128</v>
      </c>
      <c r="G10" s="26">
        <f t="shared" si="1"/>
        <v>-219.0263305322128</v>
      </c>
    </row>
    <row r="11" spans="1:7" ht="18.75">
      <c r="A11" s="32" t="s">
        <v>17</v>
      </c>
      <c r="B11" s="27">
        <v>6.3</v>
      </c>
      <c r="C11" s="28">
        <f>B11*B2</f>
        <v>530.7176470588236</v>
      </c>
      <c r="D11" s="31">
        <v>20671.2</v>
      </c>
      <c r="E11" s="31">
        <v>20671.2</v>
      </c>
      <c r="F11" s="25">
        <f t="shared" si="0"/>
        <v>21201.917647058825</v>
      </c>
      <c r="G11" s="26">
        <f t="shared" si="1"/>
        <v>-530.7176470588238</v>
      </c>
    </row>
    <row r="12" spans="1:7" ht="18.75">
      <c r="A12" s="32" t="s">
        <v>18</v>
      </c>
      <c r="B12" s="27">
        <v>8</v>
      </c>
      <c r="C12" s="28">
        <f>B12*B2</f>
        <v>673.9271708683474</v>
      </c>
      <c r="D12" s="31">
        <v>10426.9</v>
      </c>
      <c r="E12" s="31">
        <v>10426.9</v>
      </c>
      <c r="F12" s="25">
        <f t="shared" si="0"/>
        <v>11100.827170868348</v>
      </c>
      <c r="G12" s="26">
        <f t="shared" si="1"/>
        <v>-673.9271708683482</v>
      </c>
    </row>
    <row r="13" spans="1:7" ht="18.75">
      <c r="A13" s="32" t="s">
        <v>19</v>
      </c>
      <c r="B13" s="27">
        <v>8.5</v>
      </c>
      <c r="C13" s="28">
        <f>B13*B2</f>
        <v>716.0476190476192</v>
      </c>
      <c r="D13" s="31">
        <v>5483.5</v>
      </c>
      <c r="E13" s="31">
        <v>5483.5</v>
      </c>
      <c r="F13" s="25">
        <f t="shared" si="0"/>
        <v>6199.547619047619</v>
      </c>
      <c r="G13" s="26">
        <f t="shared" si="1"/>
        <v>-716.0476190476193</v>
      </c>
    </row>
    <row r="14" spans="1:7" ht="18.75">
      <c r="A14" s="32" t="s">
        <v>20</v>
      </c>
      <c r="B14" s="27">
        <v>5.3</v>
      </c>
      <c r="C14" s="28">
        <f>B14*B2</f>
        <v>446.47675070028015</v>
      </c>
      <c r="D14" s="31">
        <v>5255.8</v>
      </c>
      <c r="E14" s="31">
        <v>5256</v>
      </c>
      <c r="F14" s="25">
        <f t="shared" si="0"/>
        <v>5702.27675070028</v>
      </c>
      <c r="G14" s="26">
        <f>E14-F14</f>
        <v>-446.27675070028</v>
      </c>
    </row>
    <row r="15" spans="1:7" ht="18.75">
      <c r="A15" s="32" t="s">
        <v>21</v>
      </c>
      <c r="B15" s="27">
        <v>4.8</v>
      </c>
      <c r="C15" s="28">
        <f>B15*B2</f>
        <v>404.35630252100844</v>
      </c>
      <c r="D15" s="31">
        <v>2889.7</v>
      </c>
      <c r="E15" s="31">
        <v>2889.7</v>
      </c>
      <c r="F15" s="25">
        <f t="shared" si="0"/>
        <v>3294.056302521008</v>
      </c>
      <c r="G15" s="26">
        <f t="shared" si="1"/>
        <v>-404.3563025210083</v>
      </c>
    </row>
    <row r="16" spans="1:7" ht="18.75">
      <c r="A16" s="32" t="s">
        <v>22</v>
      </c>
      <c r="B16" s="27">
        <v>3.5</v>
      </c>
      <c r="C16" s="28">
        <f>B16*B2</f>
        <v>294.843137254902</v>
      </c>
      <c r="D16" s="31">
        <v>4763</v>
      </c>
      <c r="E16" s="31">
        <v>4763</v>
      </c>
      <c r="F16" s="25">
        <f t="shared" si="0"/>
        <v>5057.843137254902</v>
      </c>
      <c r="G16" s="26">
        <f t="shared" si="1"/>
        <v>-294.8431372549021</v>
      </c>
    </row>
    <row r="17" spans="1:7" ht="18.75">
      <c r="A17" s="32" t="s">
        <v>23</v>
      </c>
      <c r="B17" s="27">
        <v>5.8</v>
      </c>
      <c r="C17" s="28">
        <f>B17*B2</f>
        <v>488.59719887955185</v>
      </c>
      <c r="D17" s="31">
        <v>4309.8</v>
      </c>
      <c r="E17" s="31">
        <v>4310</v>
      </c>
      <c r="F17" s="25">
        <f t="shared" si="0"/>
        <v>4798.397198879552</v>
      </c>
      <c r="G17" s="26">
        <f t="shared" si="1"/>
        <v>-488.397198879552</v>
      </c>
    </row>
    <row r="18" spans="1:7" ht="18.75">
      <c r="A18" s="32" t="s">
        <v>24</v>
      </c>
      <c r="B18" s="27">
        <v>7.8</v>
      </c>
      <c r="C18" s="28">
        <f>B18*B2</f>
        <v>657.0789915966387</v>
      </c>
      <c r="D18" s="31">
        <v>18665.9</v>
      </c>
      <c r="E18" s="31">
        <v>18665.9</v>
      </c>
      <c r="F18" s="25">
        <f t="shared" si="0"/>
        <v>19322.97899159664</v>
      </c>
      <c r="G18" s="26">
        <f t="shared" si="1"/>
        <v>-657.0789915966379</v>
      </c>
    </row>
    <row r="19" spans="1:7" ht="18.75">
      <c r="A19" s="32" t="s">
        <v>9</v>
      </c>
      <c r="B19" s="27">
        <v>7</v>
      </c>
      <c r="C19" s="28">
        <f>B19*B2</f>
        <v>589.686274509804</v>
      </c>
      <c r="D19" s="31">
        <v>8694.4</v>
      </c>
      <c r="E19" s="31">
        <v>8695</v>
      </c>
      <c r="F19" s="25">
        <f t="shared" si="0"/>
        <v>9284.086274509804</v>
      </c>
      <c r="G19" s="26">
        <f t="shared" si="1"/>
        <v>-589.0862745098038</v>
      </c>
    </row>
    <row r="20" spans="1:7" ht="18.75">
      <c r="A20" s="32" t="s">
        <v>25</v>
      </c>
      <c r="B20" s="27">
        <v>1.3</v>
      </c>
      <c r="C20" s="28">
        <f>B20*B2</f>
        <v>109.51316526610645</v>
      </c>
      <c r="D20" s="31">
        <v>4989.6</v>
      </c>
      <c r="E20" s="31">
        <v>4990</v>
      </c>
      <c r="F20" s="25">
        <f t="shared" si="0"/>
        <v>5099.113165266107</v>
      </c>
      <c r="G20" s="26">
        <f t="shared" si="1"/>
        <v>-109.11316526610699</v>
      </c>
    </row>
    <row r="21" spans="1:7" ht="18.75">
      <c r="A21" s="32" t="s">
        <v>26</v>
      </c>
      <c r="B21" s="27">
        <v>1.4</v>
      </c>
      <c r="C21" s="28">
        <f>B21*B2</f>
        <v>117.93725490196078</v>
      </c>
      <c r="D21" s="31">
        <v>3742.2</v>
      </c>
      <c r="E21" s="31">
        <v>3742.2</v>
      </c>
      <c r="F21" s="25">
        <f t="shared" si="0"/>
        <v>3860.1372549019607</v>
      </c>
      <c r="G21" s="26">
        <f t="shared" si="1"/>
        <v>-117.93725490196084</v>
      </c>
    </row>
    <row r="22" spans="1:7" ht="18.75">
      <c r="A22" s="32" t="s">
        <v>27</v>
      </c>
      <c r="B22" s="27">
        <v>16.5</v>
      </c>
      <c r="C22" s="28">
        <f>B22*B2</f>
        <v>1389.9747899159665</v>
      </c>
      <c r="D22" s="31">
        <v>33931.7</v>
      </c>
      <c r="E22" s="31">
        <v>33931.7</v>
      </c>
      <c r="F22" s="25">
        <f t="shared" si="0"/>
        <v>35321.67478991597</v>
      </c>
      <c r="G22" s="26">
        <f t="shared" si="1"/>
        <v>-1389.9747899159702</v>
      </c>
    </row>
    <row r="23" spans="1:7" ht="18.75">
      <c r="A23" s="32" t="s">
        <v>28</v>
      </c>
      <c r="B23" s="27">
        <v>23.5</v>
      </c>
      <c r="C23" s="28">
        <f>B23*B2</f>
        <v>1979.6610644257705</v>
      </c>
      <c r="D23" s="31">
        <v>8869.3</v>
      </c>
      <c r="E23" s="31">
        <v>8869.3</v>
      </c>
      <c r="F23" s="25">
        <f t="shared" si="0"/>
        <v>10848.96106442577</v>
      </c>
      <c r="G23" s="26">
        <f t="shared" si="1"/>
        <v>-1979.6610644257707</v>
      </c>
    </row>
    <row r="24" spans="1:7" ht="18.75">
      <c r="A24" s="32" t="s">
        <v>29</v>
      </c>
      <c r="B24" s="27">
        <v>23.8</v>
      </c>
      <c r="C24" s="28">
        <f>B24*B2</f>
        <v>2004.9333333333336</v>
      </c>
      <c r="D24" s="31">
        <v>64964.9</v>
      </c>
      <c r="E24" s="31">
        <v>64965</v>
      </c>
      <c r="F24" s="25">
        <f t="shared" si="0"/>
        <v>66969.83333333333</v>
      </c>
      <c r="G24" s="26">
        <f t="shared" si="1"/>
        <v>-2004.8333333333285</v>
      </c>
    </row>
    <row r="25" spans="1:7" ht="18.75">
      <c r="A25" s="32" t="s">
        <v>11</v>
      </c>
      <c r="B25" s="27">
        <v>3</v>
      </c>
      <c r="C25" s="28">
        <f>B25*B2</f>
        <v>252.72268907563029</v>
      </c>
      <c r="D25" s="31">
        <v>9171.8</v>
      </c>
      <c r="E25" s="31">
        <v>9172</v>
      </c>
      <c r="F25" s="25">
        <f t="shared" si="0"/>
        <v>9424.52268907563</v>
      </c>
      <c r="G25" s="26">
        <f t="shared" si="1"/>
        <v>-252.5226890756294</v>
      </c>
    </row>
    <row r="26" spans="2:3" ht="15">
      <c r="B26" s="10">
        <f>SUM(B5:B25)</f>
        <v>178.5</v>
      </c>
      <c r="C26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2017-11-04T08:54:27Z</dcterms:modified>
  <cp:category/>
  <cp:version/>
  <cp:contentType/>
  <cp:contentStatus/>
</cp:coreProperties>
</file>