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<sst xmlns="http://schemas.openxmlformats.org/spreadsheetml/2006/main" count="35" uniqueCount="34">
  <si>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ник</t>
  </si>
  <si>
    <t>сдано</t>
  </si>
  <si>
    <t>к оплате с ОРГ</t>
  </si>
  <si>
    <t>Цена за кг.</t>
  </si>
  <si>
    <t>Цена доставки</t>
  </si>
  <si>
    <t>итого -Вы мне/+я Вам</t>
  </si>
  <si>
    <t>Stellochka</t>
  </si>
  <si>
    <t>SummerInLove</t>
  </si>
  <si>
    <t>Ice_wolf</t>
  </si>
  <si>
    <t>АнгелинаЯ</t>
  </si>
  <si>
    <t>Dinarina</t>
  </si>
  <si>
    <t>polka21</t>
  </si>
  <si>
    <t>Galca_dav</t>
  </si>
  <si>
    <t>Весенна</t>
  </si>
  <si>
    <t>Шестакова Ольга</t>
  </si>
  <si>
    <t>Nati_999</t>
  </si>
  <si>
    <t>Асильда</t>
  </si>
  <si>
    <t>Региша</t>
  </si>
  <si>
    <t>М@руся</t>
  </si>
  <si>
    <t>Nico</t>
  </si>
  <si>
    <t>Инга 11</t>
  </si>
  <si>
    <t>podruzhina</t>
  </si>
  <si>
    <t>Vitinka</t>
  </si>
  <si>
    <t>SweetCotik</t>
  </si>
  <si>
    <t>ODUVANCHIK12</t>
  </si>
  <si>
    <t>n-pankova</t>
  </si>
  <si>
    <t>aksinya_b</t>
  </si>
  <si>
    <t>ivanovan</t>
  </si>
  <si>
    <t>примерный вес товара</t>
  </si>
  <si>
    <t>примерная цена за доставку товара</t>
  </si>
  <si>
    <t>сумма с Орг+примерные ТР</t>
  </si>
  <si>
    <t>точный вес товара</t>
  </si>
  <si>
    <t>сдано за доставку+долг</t>
  </si>
  <si>
    <t>точная цена за доставку товара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</si>
</sst>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Arial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</cellStyleXfs>
  <cellXfs count="4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 wrapText="1"/>
    </xf>
    <xf numFmtId="189" fontId="49" fillId="0" borderId="0" xfId="0" applyNumberFormat="1" applyFont="1" applyAlignment="1">
      <alignment horizontal="center"/>
    </xf>
    <xf numFmtId="166" fontId="54" fillId="0" borderId="10" xfId="0" applyNumberFormat="1" applyFont="1" applyBorder="1" applyAlignment="1">
      <alignment horizontal="center" wrapText="1"/>
    </xf>
    <xf numFmtId="180" fontId="51" fillId="0" borderId="11" xfId="0" applyNumberFormat="1" applyFont="1" applyBorder="1" applyAlignment="1">
      <alignment/>
    </xf>
    <xf numFmtId="189" fontId="55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5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7" fillId="0" borderId="12" xfId="64" applyNumberFormat="1" applyFont="1" applyBorder="1" applyAlignment="1">
      <alignment vertical="center" wrapText="1"/>
      <protection/>
    </xf>
    <xf numFmtId="191" fontId="7" fillId="0" borderId="10" xfId="64" applyNumberFormat="1" applyFont="1" applyBorder="1" applyAlignment="1">
      <alignment vertical="center" wrapText="1"/>
      <protection/>
    </xf>
    <xf numFmtId="191" fontId="51" fillId="0" borderId="10" xfId="0" applyNumberFormat="1" applyFont="1" applyBorder="1" applyAlignment="1">
      <alignment horizontal="center"/>
    </xf>
    <xf numFmtId="193" fontId="56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horizontal="center"/>
    </xf>
    <xf numFmtId="0" fontId="8" fillId="0" borderId="10" xfId="57" applyFill="1" applyBorder="1" applyProtection="1">
      <alignment/>
      <protection/>
    </xf>
    <xf numFmtId="0" fontId="57" fillId="0" borderId="0" xfId="0" applyFont="1" applyBorder="1" applyAlignment="1">
      <alignment vertical="center"/>
    </xf>
    <xf numFmtId="193" fontId="56" fillId="0" borderId="0" xfId="0" applyNumberFormat="1" applyFont="1" applyAlignment="1">
      <alignment horizontal="center"/>
    </xf>
    <xf numFmtId="193" fontId="55" fillId="0" borderId="10" xfId="0" applyNumberFormat="1" applyFont="1" applyBorder="1" applyAlignment="1">
      <alignment horizontal="center"/>
    </xf>
    <xf numFmtId="166" fontId="54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wrapText="1"/>
    </xf>
    <xf numFmtId="193" fontId="49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191" fontId="0" fillId="0" borderId="10" xfId="0" applyNumberFormat="1" applyBorder="1" applyAlignment="1">
      <alignment/>
    </xf>
    <xf numFmtId="193" fontId="58" fillId="0" borderId="10" xfId="0" applyNumberFormat="1" applyFont="1" applyBorder="1" applyAlignment="1">
      <alignment/>
    </xf>
    <xf numFmtId="191" fontId="0" fillId="0" borderId="0" xfId="0" applyNumberFormat="1" applyAlignment="1">
      <alignment/>
    </xf>
    <xf numFmtId="193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">
      <selection activeCell="O10" sqref="O10"/>
    </sheetView>
  </sheetViews>
  <sheetFormatPr defaultColWidth="9.140625" defaultRowHeight="15"/>
  <cols>
    <col min="1" max="1" width="33.421875" style="1" customWidth="1"/>
    <col min="2" max="2" width="12.7109375" style="17" customWidth="1"/>
    <col min="3" max="3" width="19.28125" style="0" customWidth="1"/>
    <col min="4" max="4" width="16.140625" style="18" customWidth="1"/>
    <col min="5" max="5" width="18.140625" style="16" customWidth="1"/>
    <col min="6" max="6" width="15.57421875" style="0" customWidth="1"/>
    <col min="7" max="7" width="25.421875" style="13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</cols>
  <sheetData>
    <row r="1" spans="1:11" ht="15">
      <c r="A1" s="2" t="s">
        <v>4</v>
      </c>
      <c r="B1" s="24">
        <v>10930.63</v>
      </c>
      <c r="C1" s="23"/>
      <c r="D1" s="19"/>
      <c r="E1" s="20"/>
      <c r="F1" s="2"/>
      <c r="G1" s="11"/>
      <c r="H1" s="34"/>
      <c r="I1" s="34"/>
      <c r="J1" s="34"/>
      <c r="K1" s="34"/>
    </row>
    <row r="2" spans="1:11" ht="15">
      <c r="A2" s="2" t="s">
        <v>3</v>
      </c>
      <c r="B2" s="25">
        <f>B1/B27</f>
        <v>66.24624242424242</v>
      </c>
      <c r="C2" s="15"/>
      <c r="D2" s="19"/>
      <c r="E2" s="20"/>
      <c r="F2" s="2"/>
      <c r="G2" s="11"/>
      <c r="H2" s="34"/>
      <c r="I2" s="34"/>
      <c r="J2" s="34"/>
      <c r="K2" s="34"/>
    </row>
    <row r="3" spans="1:11" ht="15">
      <c r="A3" s="3"/>
      <c r="B3" s="10"/>
      <c r="C3" s="15"/>
      <c r="D3" s="19"/>
      <c r="E3" s="20"/>
      <c r="F3" s="2"/>
      <c r="G3" s="11"/>
      <c r="H3" s="34"/>
      <c r="I3" s="34"/>
      <c r="J3" s="34"/>
      <c r="K3" s="34"/>
    </row>
    <row r="4" spans="1:11" ht="51.75" customHeight="1">
      <c r="A4" s="4" t="s">
        <v>0</v>
      </c>
      <c r="B4" s="9" t="s">
        <v>28</v>
      </c>
      <c r="C4" s="8" t="s">
        <v>29</v>
      </c>
      <c r="D4" s="21" t="s">
        <v>2</v>
      </c>
      <c r="E4" s="22" t="s">
        <v>1</v>
      </c>
      <c r="F4" s="5" t="s">
        <v>30</v>
      </c>
      <c r="G4" s="12" t="s">
        <v>5</v>
      </c>
      <c r="H4" s="35" t="s">
        <v>32</v>
      </c>
      <c r="I4" s="9" t="s">
        <v>31</v>
      </c>
      <c r="J4" s="37" t="s">
        <v>33</v>
      </c>
      <c r="K4" s="37" t="s">
        <v>5</v>
      </c>
    </row>
    <row r="5" spans="1:11" ht="19.5" customHeight="1">
      <c r="A5" s="29" t="s">
        <v>8</v>
      </c>
      <c r="B5" s="27">
        <v>4</v>
      </c>
      <c r="C5" s="6">
        <f>B5*B2</f>
        <v>264.9849696969697</v>
      </c>
      <c r="D5" s="26">
        <v>9020</v>
      </c>
      <c r="E5" s="26">
        <v>9020</v>
      </c>
      <c r="F5" s="7">
        <f>D5+C5</f>
        <v>9284.98496969697</v>
      </c>
      <c r="G5" s="33">
        <f>E5-F5</f>
        <v>-264.98496969697044</v>
      </c>
      <c r="H5" s="36">
        <v>264.98</v>
      </c>
      <c r="I5" s="34">
        <v>6</v>
      </c>
      <c r="J5" s="38">
        <f>I5*B2</f>
        <v>397.4774545454545</v>
      </c>
      <c r="K5" s="39">
        <f>H5-J5</f>
        <v>-132.4974545454545</v>
      </c>
    </row>
    <row r="6" spans="1:11" ht="19.5" customHeight="1">
      <c r="A6" s="29" t="s">
        <v>9</v>
      </c>
      <c r="B6" s="27">
        <v>5</v>
      </c>
      <c r="C6" s="6">
        <f>B6*B2</f>
        <v>331.23121212121214</v>
      </c>
      <c r="D6" s="26">
        <v>9848.3</v>
      </c>
      <c r="E6" s="26">
        <v>9848.3</v>
      </c>
      <c r="F6" s="7">
        <f aca="true" t="shared" si="0" ref="F6:F26">D6+C6</f>
        <v>10179.531212121212</v>
      </c>
      <c r="G6" s="33">
        <f>E6-F6</f>
        <v>-331.2312121212126</v>
      </c>
      <c r="H6" s="36">
        <v>331.23</v>
      </c>
      <c r="I6" s="34">
        <v>5.2</v>
      </c>
      <c r="J6" s="38">
        <f>I6*B2</f>
        <v>344.4804606060606</v>
      </c>
      <c r="K6" s="39">
        <f aca="true" t="shared" si="1" ref="K6:K25">H6-J6</f>
        <v>-13.250460606060585</v>
      </c>
    </row>
    <row r="7" spans="1:11" ht="15">
      <c r="A7" s="29" t="s">
        <v>10</v>
      </c>
      <c r="B7" s="28">
        <v>2.7</v>
      </c>
      <c r="C7" s="6">
        <f>B7*B2</f>
        <v>178.86485454545456</v>
      </c>
      <c r="D7" s="26">
        <v>2838</v>
      </c>
      <c r="E7" s="26">
        <v>2838</v>
      </c>
      <c r="F7" s="7">
        <f t="shared" si="0"/>
        <v>3016.8648545454544</v>
      </c>
      <c r="G7" s="33">
        <f aca="true" t="shared" si="2" ref="G7:G26">E7-F7</f>
        <v>-178.86485454545436</v>
      </c>
      <c r="H7" s="36">
        <v>178.86</v>
      </c>
      <c r="I7" s="34">
        <v>3</v>
      </c>
      <c r="J7" s="38">
        <f>I7*B2</f>
        <v>198.73872727272726</v>
      </c>
      <c r="K7" s="39">
        <f t="shared" si="1"/>
        <v>-19.878727272727247</v>
      </c>
    </row>
    <row r="8" spans="1:11" ht="15">
      <c r="A8" s="29" t="s">
        <v>11</v>
      </c>
      <c r="B8" s="28">
        <v>30</v>
      </c>
      <c r="C8" s="6">
        <f>B8*B2</f>
        <v>1987.3872727272728</v>
      </c>
      <c r="D8" s="26">
        <v>44669.9</v>
      </c>
      <c r="E8" s="26">
        <v>41511</v>
      </c>
      <c r="F8" s="7">
        <f t="shared" si="0"/>
        <v>46657.28727272728</v>
      </c>
      <c r="G8" s="14">
        <f t="shared" si="2"/>
        <v>-5146.287272727277</v>
      </c>
      <c r="H8" s="36">
        <v>0</v>
      </c>
      <c r="I8" s="34">
        <v>25.5</v>
      </c>
      <c r="J8" s="38">
        <f>I8*B2</f>
        <v>1689.2791818181818</v>
      </c>
      <c r="K8" s="39">
        <v>-4848.18</v>
      </c>
    </row>
    <row r="9" spans="1:11" ht="15">
      <c r="A9" s="29" t="s">
        <v>12</v>
      </c>
      <c r="B9" s="28">
        <v>6.5</v>
      </c>
      <c r="C9" s="6">
        <f>B9*B2</f>
        <v>430.60057575757577</v>
      </c>
      <c r="D9" s="31">
        <v>9984.7</v>
      </c>
      <c r="E9" s="26">
        <f>1375+8609.7</f>
        <v>9984.7</v>
      </c>
      <c r="F9" s="7">
        <f t="shared" si="0"/>
        <v>10415.300575757576</v>
      </c>
      <c r="G9" s="33">
        <f t="shared" si="2"/>
        <v>-430.6005757575749</v>
      </c>
      <c r="H9" s="36">
        <v>430.6</v>
      </c>
      <c r="I9" s="34">
        <v>6</v>
      </c>
      <c r="J9" s="38">
        <f>I9*B2</f>
        <v>397.4774545454545</v>
      </c>
      <c r="K9" s="39">
        <f>H9-J9</f>
        <v>33.1225454545455</v>
      </c>
    </row>
    <row r="10" spans="1:11" ht="15">
      <c r="A10" s="29" t="s">
        <v>13</v>
      </c>
      <c r="B10" s="28">
        <v>0.3</v>
      </c>
      <c r="C10" s="6">
        <f>B10*B2</f>
        <v>19.873872727272726</v>
      </c>
      <c r="D10" s="26">
        <v>3418.8</v>
      </c>
      <c r="E10" s="26">
        <v>3418.8</v>
      </c>
      <c r="F10" s="7">
        <f t="shared" si="0"/>
        <v>3438.6738727272727</v>
      </c>
      <c r="G10" s="33">
        <f t="shared" si="2"/>
        <v>-19.873872727272555</v>
      </c>
      <c r="H10" s="36">
        <v>19.87</v>
      </c>
      <c r="I10" s="34">
        <v>0.28</v>
      </c>
      <c r="J10" s="38">
        <f>I10*B2</f>
        <v>18.54894787878788</v>
      </c>
      <c r="K10" s="39">
        <f t="shared" si="1"/>
        <v>1.3210521212121193</v>
      </c>
    </row>
    <row r="11" spans="1:11" ht="15">
      <c r="A11" s="29" t="s">
        <v>14</v>
      </c>
      <c r="B11" s="28">
        <v>4.5</v>
      </c>
      <c r="C11" s="6">
        <f>B11*B2</f>
        <v>298.1080909090909</v>
      </c>
      <c r="D11" s="26">
        <v>6358</v>
      </c>
      <c r="E11" s="26">
        <v>6358</v>
      </c>
      <c r="F11" s="7">
        <f t="shared" si="0"/>
        <v>6656.108090909091</v>
      </c>
      <c r="G11" s="33">
        <f t="shared" si="2"/>
        <v>-298.1080909090906</v>
      </c>
      <c r="H11" s="36">
        <v>300</v>
      </c>
      <c r="I11" s="34">
        <v>4.8</v>
      </c>
      <c r="J11" s="38">
        <f>I11*B2</f>
        <v>317.9819636363636</v>
      </c>
      <c r="K11" s="39">
        <f t="shared" si="1"/>
        <v>-17.981963636363616</v>
      </c>
    </row>
    <row r="12" spans="1:11" ht="15">
      <c r="A12" s="29" t="s">
        <v>15</v>
      </c>
      <c r="B12" s="28">
        <v>6.5</v>
      </c>
      <c r="C12" s="6">
        <f>B12*B2</f>
        <v>430.60057575757577</v>
      </c>
      <c r="D12" s="26">
        <v>10745.9</v>
      </c>
      <c r="E12" s="26">
        <v>10746</v>
      </c>
      <c r="F12" s="7">
        <f t="shared" si="0"/>
        <v>11176.500575757575</v>
      </c>
      <c r="G12" s="33">
        <f t="shared" si="2"/>
        <v>-430.50057575757455</v>
      </c>
      <c r="H12" s="36">
        <v>431</v>
      </c>
      <c r="I12" s="34">
        <v>5</v>
      </c>
      <c r="J12" s="38">
        <f>I12*B2</f>
        <v>331.23121212121214</v>
      </c>
      <c r="K12" s="39">
        <f t="shared" si="1"/>
        <v>99.76878787878786</v>
      </c>
    </row>
    <row r="13" spans="1:11" ht="15">
      <c r="A13" s="29" t="s">
        <v>6</v>
      </c>
      <c r="B13" s="28">
        <v>3</v>
      </c>
      <c r="C13" s="6">
        <f>B13*B2</f>
        <v>198.73872727272726</v>
      </c>
      <c r="D13" s="26">
        <v>3493.6</v>
      </c>
      <c r="E13" s="26">
        <v>3493.6</v>
      </c>
      <c r="F13" s="7">
        <f t="shared" si="0"/>
        <v>3692.3387272727273</v>
      </c>
      <c r="G13" s="33">
        <f t="shared" si="2"/>
        <v>-198.73872727272737</v>
      </c>
      <c r="H13" s="36">
        <v>200</v>
      </c>
      <c r="I13" s="34">
        <v>3</v>
      </c>
      <c r="J13" s="38">
        <f>I13*B2</f>
        <v>198.73872727272726</v>
      </c>
      <c r="K13" s="39">
        <f t="shared" si="1"/>
        <v>1.2612727272727398</v>
      </c>
    </row>
    <row r="14" spans="1:11" ht="15">
      <c r="A14" s="29" t="s">
        <v>16</v>
      </c>
      <c r="B14" s="28">
        <v>13</v>
      </c>
      <c r="C14" s="6">
        <f>B14*B2</f>
        <v>861.2011515151515</v>
      </c>
      <c r="D14" s="26">
        <v>18340.3</v>
      </c>
      <c r="E14" s="26">
        <v>18340.3</v>
      </c>
      <c r="F14" s="7">
        <f t="shared" si="0"/>
        <v>19201.50115151515</v>
      </c>
      <c r="G14" s="33">
        <f t="shared" si="2"/>
        <v>-861.2011515151498</v>
      </c>
      <c r="H14" s="36">
        <v>861.2</v>
      </c>
      <c r="I14" s="34">
        <v>11.8</v>
      </c>
      <c r="J14" s="38">
        <f>I14*B2</f>
        <v>781.7056606060606</v>
      </c>
      <c r="K14" s="39">
        <f t="shared" si="1"/>
        <v>79.49433939393941</v>
      </c>
    </row>
    <row r="15" spans="1:11" ht="15">
      <c r="A15" s="29" t="s">
        <v>17</v>
      </c>
      <c r="B15" s="28">
        <v>3.5</v>
      </c>
      <c r="C15" s="6">
        <f>B15*B2</f>
        <v>231.86184848484848</v>
      </c>
      <c r="D15" s="26">
        <v>6206.2</v>
      </c>
      <c r="E15" s="32">
        <v>6250</v>
      </c>
      <c r="F15" s="7">
        <f t="shared" si="0"/>
        <v>6438.061848484848</v>
      </c>
      <c r="G15" s="33">
        <f t="shared" si="2"/>
        <v>-188.06184848484827</v>
      </c>
      <c r="H15" s="36">
        <v>189</v>
      </c>
      <c r="I15" s="34">
        <v>4.3</v>
      </c>
      <c r="J15" s="38">
        <f>I15*B2</f>
        <v>284.8588424242424</v>
      </c>
      <c r="K15" s="39">
        <f t="shared" si="1"/>
        <v>-95.85884242424243</v>
      </c>
    </row>
    <row r="16" spans="1:11" ht="15">
      <c r="A16" s="29" t="s">
        <v>18</v>
      </c>
      <c r="B16" s="28">
        <v>1.5</v>
      </c>
      <c r="C16" s="6">
        <f>B16*B2</f>
        <v>99.36936363636363</v>
      </c>
      <c r="D16" s="26">
        <v>1787.5</v>
      </c>
      <c r="E16" s="26">
        <v>1787.5</v>
      </c>
      <c r="F16" s="7">
        <f t="shared" si="0"/>
        <v>1886.8693636363637</v>
      </c>
      <c r="G16" s="14">
        <f t="shared" si="2"/>
        <v>-99.36936363636369</v>
      </c>
      <c r="H16" s="36">
        <v>0</v>
      </c>
      <c r="I16" s="34">
        <v>2.5</v>
      </c>
      <c r="J16" s="38">
        <f>I16*B2</f>
        <v>165.61560606060607</v>
      </c>
      <c r="K16" s="39">
        <f>H16-J16</f>
        <v>-165.61560606060607</v>
      </c>
    </row>
    <row r="17" spans="1:11" ht="15">
      <c r="A17" s="29" t="s">
        <v>19</v>
      </c>
      <c r="B17" s="28">
        <v>20</v>
      </c>
      <c r="C17" s="6">
        <f>B17*B2</f>
        <v>1324.9248484848486</v>
      </c>
      <c r="D17" s="26">
        <v>31124.5</v>
      </c>
      <c r="E17" s="26">
        <v>31124.5</v>
      </c>
      <c r="F17" s="7">
        <f t="shared" si="0"/>
        <v>32449.42484848485</v>
      </c>
      <c r="G17" s="33">
        <f t="shared" si="2"/>
        <v>-1324.9248484848504</v>
      </c>
      <c r="H17" s="36">
        <v>1325</v>
      </c>
      <c r="I17" s="34">
        <v>17.1</v>
      </c>
      <c r="J17" s="38">
        <f>I17*B2</f>
        <v>1132.8107454545457</v>
      </c>
      <c r="K17" s="39">
        <f t="shared" si="1"/>
        <v>192.18925454545433</v>
      </c>
    </row>
    <row r="18" spans="1:11" ht="15">
      <c r="A18" s="29" t="s">
        <v>20</v>
      </c>
      <c r="B18" s="28">
        <v>32.5</v>
      </c>
      <c r="C18" s="6">
        <f>B18*B2</f>
        <v>2153.0028787878787</v>
      </c>
      <c r="D18" s="26">
        <v>52094.9</v>
      </c>
      <c r="E18" s="26">
        <v>52095</v>
      </c>
      <c r="F18" s="7">
        <f t="shared" si="0"/>
        <v>54247.90287878788</v>
      </c>
      <c r="G18" s="33">
        <f t="shared" si="2"/>
        <v>-2152.902878787878</v>
      </c>
      <c r="H18" s="36">
        <v>2153</v>
      </c>
      <c r="I18" s="34">
        <v>39.5</v>
      </c>
      <c r="J18" s="38">
        <f>I18*B2</f>
        <v>2616.7265757575756</v>
      </c>
      <c r="K18" s="39">
        <f t="shared" si="1"/>
        <v>-463.7265757575756</v>
      </c>
    </row>
    <row r="19" spans="1:11" ht="15">
      <c r="A19" s="29" t="s">
        <v>7</v>
      </c>
      <c r="B19" s="28">
        <v>4</v>
      </c>
      <c r="C19" s="6">
        <f>B19*B2</f>
        <v>264.9849696969697</v>
      </c>
      <c r="D19" s="26">
        <v>7510.8</v>
      </c>
      <c r="E19" s="32">
        <v>7511</v>
      </c>
      <c r="F19" s="7">
        <f t="shared" si="0"/>
        <v>7775.78496969697</v>
      </c>
      <c r="G19" s="33">
        <f t="shared" si="2"/>
        <v>-264.7849696969697</v>
      </c>
      <c r="H19" s="36">
        <v>265</v>
      </c>
      <c r="I19" s="34">
        <v>7</v>
      </c>
      <c r="J19" s="38">
        <f>I19*B2</f>
        <v>463.72369696969696</v>
      </c>
      <c r="K19" s="39">
        <f t="shared" si="1"/>
        <v>-198.72369696969696</v>
      </c>
    </row>
    <row r="20" spans="1:11" ht="15">
      <c r="A20" s="29" t="s">
        <v>21</v>
      </c>
      <c r="B20" s="28">
        <v>2.5</v>
      </c>
      <c r="C20" s="6">
        <f>B20*B2</f>
        <v>165.61560606060607</v>
      </c>
      <c r="D20" s="26">
        <v>4573.8</v>
      </c>
      <c r="E20" s="32">
        <v>4574</v>
      </c>
      <c r="F20" s="7">
        <f t="shared" si="0"/>
        <v>4739.4156060606065</v>
      </c>
      <c r="G20" s="33">
        <f t="shared" si="2"/>
        <v>-165.41560606060648</v>
      </c>
      <c r="H20" s="36">
        <v>165.42</v>
      </c>
      <c r="I20" s="34">
        <v>4</v>
      </c>
      <c r="J20" s="38">
        <f>I20*B2</f>
        <v>264.9849696969697</v>
      </c>
      <c r="K20" s="39">
        <f t="shared" si="1"/>
        <v>-99.56496969696971</v>
      </c>
    </row>
    <row r="21" spans="1:11" ht="15">
      <c r="A21" s="29" t="s">
        <v>22</v>
      </c>
      <c r="B21" s="28">
        <v>3</v>
      </c>
      <c r="C21" s="6">
        <f>B21*B2</f>
        <v>198.73872727272726</v>
      </c>
      <c r="D21" s="26">
        <v>2063.6</v>
      </c>
      <c r="E21" s="26">
        <v>2063.6</v>
      </c>
      <c r="F21" s="7">
        <f t="shared" si="0"/>
        <v>2262.3387272727273</v>
      </c>
      <c r="G21" s="33">
        <f t="shared" si="2"/>
        <v>-198.73872727272737</v>
      </c>
      <c r="H21" s="36">
        <v>198.74</v>
      </c>
      <c r="I21" s="34">
        <v>1.8</v>
      </c>
      <c r="J21" s="38">
        <f>I21*B2</f>
        <v>119.24323636363637</v>
      </c>
      <c r="K21" s="39">
        <f t="shared" si="1"/>
        <v>79.49676363636364</v>
      </c>
    </row>
    <row r="22" spans="1:11" ht="15">
      <c r="A22" s="29" t="s">
        <v>23</v>
      </c>
      <c r="B22" s="28">
        <v>4</v>
      </c>
      <c r="C22" s="6">
        <f>B22*B2</f>
        <v>264.9849696969697</v>
      </c>
      <c r="D22" s="26">
        <v>3274.7</v>
      </c>
      <c r="E22" s="26">
        <v>3274.7</v>
      </c>
      <c r="F22" s="7">
        <f t="shared" si="0"/>
        <v>3539.6849696969693</v>
      </c>
      <c r="G22" s="33">
        <f t="shared" si="2"/>
        <v>-264.98496969696953</v>
      </c>
      <c r="H22" s="36">
        <v>264.98</v>
      </c>
      <c r="I22" s="34">
        <v>2.7</v>
      </c>
      <c r="J22" s="38">
        <f>I22*B2</f>
        <v>178.86485454545456</v>
      </c>
      <c r="K22" s="39">
        <f t="shared" si="1"/>
        <v>86.11514545454546</v>
      </c>
    </row>
    <row r="23" spans="1:11" ht="15">
      <c r="A23" s="29" t="s">
        <v>24</v>
      </c>
      <c r="B23" s="28">
        <v>1.5</v>
      </c>
      <c r="C23" s="6">
        <f>B23*B2</f>
        <v>99.36936363636363</v>
      </c>
      <c r="D23" s="26">
        <v>523.6</v>
      </c>
      <c r="E23" s="26">
        <v>523.6</v>
      </c>
      <c r="F23" s="7">
        <f t="shared" si="0"/>
        <v>622.9693636363636</v>
      </c>
      <c r="G23" s="33">
        <f t="shared" si="2"/>
        <v>-99.36936363636357</v>
      </c>
      <c r="H23" s="36">
        <v>99.37</v>
      </c>
      <c r="I23" s="34">
        <v>2</v>
      </c>
      <c r="J23" s="38">
        <f>I23*B2</f>
        <v>132.49248484848485</v>
      </c>
      <c r="K23" s="39">
        <f t="shared" si="1"/>
        <v>-33.122484848484845</v>
      </c>
    </row>
    <row r="24" spans="1:11" ht="15">
      <c r="A24" s="29" t="s">
        <v>25</v>
      </c>
      <c r="B24" s="28">
        <v>6</v>
      </c>
      <c r="C24" s="6">
        <f>B24*B2</f>
        <v>397.4774545454545</v>
      </c>
      <c r="D24" s="26">
        <v>5280</v>
      </c>
      <c r="E24" s="26">
        <v>5280</v>
      </c>
      <c r="F24" s="7">
        <f t="shared" si="0"/>
        <v>5677.477454545455</v>
      </c>
      <c r="G24" s="33">
        <f t="shared" si="2"/>
        <v>-397.47745454545475</v>
      </c>
      <c r="H24" s="36">
        <v>398</v>
      </c>
      <c r="I24" s="34">
        <v>4.4</v>
      </c>
      <c r="J24" s="38">
        <f>I24*B2</f>
        <v>291.4834666666667</v>
      </c>
      <c r="K24" s="39">
        <f t="shared" si="1"/>
        <v>106.51653333333331</v>
      </c>
    </row>
    <row r="25" spans="1:11" ht="15">
      <c r="A25" s="29" t="s">
        <v>26</v>
      </c>
      <c r="B25" s="28">
        <v>10.5</v>
      </c>
      <c r="C25" s="6">
        <f>B25*B2</f>
        <v>695.5855454545455</v>
      </c>
      <c r="D25" s="26">
        <v>35920.5</v>
      </c>
      <c r="E25" s="32">
        <v>35921</v>
      </c>
      <c r="F25" s="7">
        <f t="shared" si="0"/>
        <v>36616.085545454545</v>
      </c>
      <c r="G25" s="33">
        <f t="shared" si="2"/>
        <v>-695.0855454545454</v>
      </c>
      <c r="H25" s="36">
        <v>696</v>
      </c>
      <c r="I25" s="34">
        <v>9</v>
      </c>
      <c r="J25" s="38">
        <f>I25*B2</f>
        <v>596.2161818181818</v>
      </c>
      <c r="K25" s="39">
        <f t="shared" si="1"/>
        <v>99.78381818181822</v>
      </c>
    </row>
    <row r="26" spans="1:11" ht="15">
      <c r="A26" s="29" t="s">
        <v>27</v>
      </c>
      <c r="B26" s="28">
        <v>0.5</v>
      </c>
      <c r="C26" s="6">
        <f>B26*B2</f>
        <v>33.12312121212121</v>
      </c>
      <c r="D26" s="26">
        <v>710</v>
      </c>
      <c r="E26" s="26">
        <v>710</v>
      </c>
      <c r="F26" s="7">
        <f t="shared" si="0"/>
        <v>743.1231212121212</v>
      </c>
      <c r="G26" s="33">
        <f t="shared" si="2"/>
        <v>-33.12312121212119</v>
      </c>
      <c r="H26" s="36">
        <v>33.12</v>
      </c>
      <c r="I26" s="34">
        <v>0.12</v>
      </c>
      <c r="J26" s="38">
        <f>I26*B2</f>
        <v>7.949549090909091</v>
      </c>
      <c r="K26" s="39">
        <f>H26-J26</f>
        <v>25.170450909090906</v>
      </c>
    </row>
    <row r="27" spans="1:11" ht="15">
      <c r="A27" s="30"/>
      <c r="B27" s="17">
        <f>SUM(B5:B26)</f>
        <v>165</v>
      </c>
      <c r="I27">
        <f>SUM(I5:I26)</f>
        <v>165</v>
      </c>
      <c r="J27" s="40"/>
      <c r="K27" s="41"/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3" ht="15">
      <c r="A33" s="30"/>
    </row>
    <row r="34" ht="15">
      <c r="A34" s="30"/>
    </row>
    <row r="35" ht="15">
      <c r="A35" s="30"/>
    </row>
    <row r="36" ht="15">
      <c r="A36" s="30"/>
    </row>
    <row r="37" ht="15">
      <c r="A37" s="30"/>
    </row>
    <row r="38" ht="15">
      <c r="A38" s="30"/>
    </row>
    <row r="39" ht="15">
      <c r="A39" s="30"/>
    </row>
    <row r="40" ht="15">
      <c r="A40" s="30"/>
    </row>
    <row r="41" ht="15">
      <c r="A41" s="30"/>
    </row>
    <row r="42" ht="15">
      <c r="A42" s="30"/>
    </row>
    <row r="43" ht="15">
      <c r="A43" s="30"/>
    </row>
    <row r="44" ht="15">
      <c r="A44" s="30"/>
    </row>
    <row r="45" ht="15">
      <c r="A45" s="30"/>
    </row>
    <row r="46" ht="15">
      <c r="A46" s="30"/>
    </row>
    <row r="47" ht="15">
      <c r="A47" s="30"/>
    </row>
    <row r="48" ht="15">
      <c r="A48" s="30"/>
    </row>
    <row r="49" ht="15">
      <c r="A49" s="30"/>
    </row>
    <row r="50" ht="15">
      <c r="A50" s="30"/>
    </row>
    <row r="51" ht="15">
      <c r="A51" s="30"/>
    </row>
    <row r="52" ht="15">
      <c r="A52" s="30"/>
    </row>
    <row r="53" ht="15">
      <c r="A53" s="30"/>
    </row>
    <row r="54" ht="15">
      <c r="A54" s="30"/>
    </row>
    <row r="55" ht="15">
      <c r="A55" s="30"/>
    </row>
    <row r="56" ht="15">
      <c r="A56" s="30"/>
    </row>
    <row r="57" ht="15">
      <c r="A57" s="30"/>
    </row>
    <row r="58" ht="15">
      <c r="A58" s="30"/>
    </row>
    <row r="59" ht="15">
      <c r="A59" s="30"/>
    </row>
    <row r="60" ht="15">
      <c r="A60" s="30"/>
    </row>
    <row r="61" ht="15">
      <c r="A61" s="30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  <row r="93" ht="15">
      <c r="A93" s="30"/>
    </row>
    <row r="94" ht="15">
      <c r="A94" s="30"/>
    </row>
    <row r="95" ht="15">
      <c r="A95" s="30"/>
    </row>
    <row r="96" ht="15">
      <c r="A96" s="30"/>
    </row>
    <row r="97" ht="15">
      <c r="A97" s="30"/>
    </row>
    <row r="98" ht="15">
      <c r="A98" s="30"/>
    </row>
    <row r="99" ht="15">
      <c r="A99" s="30"/>
    </row>
    <row r="100" ht="15">
      <c r="A100" s="30"/>
    </row>
    <row r="101" ht="15">
      <c r="A101" s="30"/>
    </row>
    <row r="102" ht="15">
      <c r="A102" s="30"/>
    </row>
    <row r="103" ht="15">
      <c r="A103" s="30"/>
    </row>
    <row r="104" ht="15">
      <c r="A104" s="30"/>
    </row>
    <row r="105" ht="15">
      <c r="A105" s="30"/>
    </row>
    <row r="106" ht="15">
      <c r="A106" s="30"/>
    </row>
    <row r="107" ht="15">
      <c r="A107" s="30"/>
    </row>
    <row r="108" ht="15">
      <c r="A108" s="30"/>
    </row>
    <row r="109" ht="15">
      <c r="A109" s="30"/>
    </row>
    <row r="110" ht="15">
      <c r="A110" s="30"/>
    </row>
    <row r="111" ht="15">
      <c r="A111" s="30"/>
    </row>
    <row r="112" ht="15">
      <c r="A112" s="30"/>
    </row>
    <row r="113" ht="15">
      <c r="A113" s="30"/>
    </row>
    <row r="114" ht="15">
      <c r="A114" s="30"/>
    </row>
    <row r="115" ht="15">
      <c r="A115" s="30"/>
    </row>
    <row r="116" ht="15">
      <c r="A116" s="30"/>
    </row>
    <row r="117" ht="15">
      <c r="A117" s="30"/>
    </row>
    <row r="118" ht="15">
      <c r="A118" s="30"/>
    </row>
    <row r="119" ht="15">
      <c r="A119" s="30"/>
    </row>
    <row r="120" ht="15">
      <c r="A120" s="30"/>
    </row>
    <row r="121" ht="15">
      <c r="A121" s="30"/>
    </row>
    <row r="122" ht="15">
      <c r="A122" s="30"/>
    </row>
    <row r="123" ht="15">
      <c r="A123" s="30"/>
    </row>
    <row r="124" ht="15">
      <c r="A124" s="30"/>
    </row>
    <row r="125" ht="15">
      <c r="A125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 Kapitonov</cp:lastModifiedBy>
  <dcterms:created xsi:type="dcterms:W3CDTF">2011-01-22T04:40:36Z</dcterms:created>
  <dcterms:modified xsi:type="dcterms:W3CDTF">2015-06-26T19:10:00Z</dcterms:modified>
  <cp:category/>
  <cp:version/>
  <cp:contentType/>
  <cp:contentStatus/>
</cp:coreProperties>
</file>