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<sst xmlns="http://schemas.openxmlformats.org/spreadsheetml/2006/main" count="33" uniqueCount="33">
  <si>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ник</t>
  </si>
  <si>
    <t>сдано</t>
  </si>
  <si>
    <t>к оплате с ОРГ</t>
  </si>
  <si>
    <t>Цена за кг.</t>
  </si>
  <si>
    <t>Цена доставки</t>
  </si>
  <si>
    <t>TrueLady</t>
  </si>
  <si>
    <t>JKragzhda</t>
  </si>
  <si>
    <t>Агата Иванова</t>
  </si>
  <si>
    <t>elena.msd</t>
  </si>
  <si>
    <t>Фелия</t>
  </si>
  <si>
    <t>Tip4eg</t>
  </si>
  <si>
    <t>Nathalie_L</t>
  </si>
  <si>
    <t>МЁД</t>
  </si>
  <si>
    <t>Olya_Giz</t>
  </si>
  <si>
    <t>Капитанова жена</t>
  </si>
  <si>
    <t>Доча-Бубоча</t>
  </si>
  <si>
    <t>Люсёныш</t>
  </si>
  <si>
    <t>Веля</t>
  </si>
  <si>
    <t>НАТУСЬКА@</t>
  </si>
  <si>
    <t>Ольга_с_Чемского</t>
  </si>
  <si>
    <t>ИРИСКА-80</t>
  </si>
  <si>
    <t>Over</t>
  </si>
  <si>
    <t>Ленора</t>
  </si>
  <si>
    <t>749635kkk</t>
  </si>
  <si>
    <t>Yulcha</t>
  </si>
  <si>
    <t>Каполя</t>
  </si>
  <si>
    <t>Berny</t>
  </si>
  <si>
    <t>Libertine</t>
  </si>
  <si>
    <t>Sene4ka</t>
  </si>
  <si>
    <t xml:space="preserve"> вес товара</t>
  </si>
  <si>
    <t xml:space="preserve"> цена за доставку товара</t>
  </si>
  <si>
    <t>сумма с Орг+ТР</t>
  </si>
  <si>
    <t>Итого -Вы мне/+Я Вам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</si>
</sst>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65" applyNumberFormat="1" applyFont="1" applyBorder="1" applyAlignment="1">
      <alignment vertical="center" wrapText="1"/>
      <protection/>
    </xf>
    <xf numFmtId="193" fontId="52" fillId="0" borderId="10" xfId="0" applyNumberFormat="1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193" fontId="50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10" xfId="65" applyNumberFormat="1" applyFont="1" applyBorder="1" applyAlignment="1">
      <alignment vertical="center" wrapText="1"/>
      <protection/>
    </xf>
    <xf numFmtId="180" fontId="49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vertical="center"/>
    </xf>
    <xf numFmtId="0" fontId="49" fillId="0" borderId="10" xfId="0" applyNumberFormat="1" applyFont="1" applyBorder="1" applyAlignment="1">
      <alignment horizontal="center"/>
    </xf>
    <xf numFmtId="181" fontId="0" fillId="0" borderId="11" xfId="0" applyNumberFormat="1" applyBorder="1" applyAlignment="1">
      <alignment/>
    </xf>
    <xf numFmtId="189" fontId="47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89" fontId="54" fillId="0" borderId="1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14" sqref="K14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14020.63</v>
      </c>
      <c r="C1" s="25"/>
      <c r="D1" s="14"/>
      <c r="E1" s="15"/>
      <c r="F1" s="2"/>
      <c r="G1" s="31"/>
    </row>
    <row r="2" spans="1:7" ht="15">
      <c r="A2" s="2" t="s">
        <v>3</v>
      </c>
      <c r="B2" s="29">
        <f>B1/B29</f>
        <v>62.87278026905828</v>
      </c>
      <c r="C2" s="26"/>
      <c r="D2" s="14"/>
      <c r="E2" s="15"/>
      <c r="F2" s="2"/>
      <c r="G2" s="31"/>
    </row>
    <row r="3" spans="1:7" ht="15">
      <c r="A3" s="3"/>
      <c r="B3" s="9"/>
      <c r="C3" s="26"/>
      <c r="D3" s="14"/>
      <c r="E3" s="15"/>
      <c r="F3" s="2"/>
      <c r="G3" s="33"/>
    </row>
    <row r="4" spans="1:8" ht="51.75" customHeight="1">
      <c r="A4" s="4" t="s">
        <v>0</v>
      </c>
      <c r="B4" s="8" t="s">
        <v>29</v>
      </c>
      <c r="C4" s="27" t="s">
        <v>30</v>
      </c>
      <c r="D4" s="16" t="s">
        <v>2</v>
      </c>
      <c r="E4" s="17" t="s">
        <v>1</v>
      </c>
      <c r="F4" s="5" t="s">
        <v>31</v>
      </c>
      <c r="G4" s="33" t="s">
        <v>32</v>
      </c>
      <c r="H4" s="23"/>
    </row>
    <row r="5" spans="1:14" ht="19.5" customHeight="1">
      <c r="A5" s="28" t="s">
        <v>6</v>
      </c>
      <c r="B5" s="8">
        <v>4</v>
      </c>
      <c r="C5" s="6">
        <f>B5*B2</f>
        <v>251.49112107623313</v>
      </c>
      <c r="D5" s="19">
        <v>3391.3</v>
      </c>
      <c r="E5" s="19">
        <v>3392</v>
      </c>
      <c r="F5" s="7">
        <f>D5+C5</f>
        <v>3642.791121076233</v>
      </c>
      <c r="G5" s="33">
        <f>E5-D5-C5</f>
        <v>-250.7911210762333</v>
      </c>
      <c r="L5" s="24"/>
      <c r="N5" s="23"/>
    </row>
    <row r="6" spans="1:12" ht="19.5" customHeight="1">
      <c r="A6" s="28" t="s">
        <v>7</v>
      </c>
      <c r="B6" s="8">
        <v>3.2</v>
      </c>
      <c r="C6" s="6">
        <f>B6*B2</f>
        <v>201.1928968609865</v>
      </c>
      <c r="D6" s="19">
        <v>5954.3</v>
      </c>
      <c r="E6" s="19">
        <v>5954.3</v>
      </c>
      <c r="F6" s="7">
        <f aca="true" t="shared" si="0" ref="F6:F28">D6+C6</f>
        <v>6155.492896860987</v>
      </c>
      <c r="G6" s="33">
        <f aca="true" t="shared" si="1" ref="G6:G28">E6-D6-C6</f>
        <v>-201.1928968609865</v>
      </c>
      <c r="L6" s="24"/>
    </row>
    <row r="7" spans="1:12" ht="15">
      <c r="A7" s="28" t="s">
        <v>8</v>
      </c>
      <c r="B7" s="8">
        <v>1.8</v>
      </c>
      <c r="C7" s="6">
        <f>B7*B2</f>
        <v>113.17100448430492</v>
      </c>
      <c r="D7" s="19">
        <v>4712.4</v>
      </c>
      <c r="E7" s="19">
        <v>4712.4</v>
      </c>
      <c r="F7" s="7">
        <f t="shared" si="0"/>
        <v>4825.5710044843045</v>
      </c>
      <c r="G7" s="33">
        <f t="shared" si="1"/>
        <v>-113.17100448430492</v>
      </c>
      <c r="L7" s="24"/>
    </row>
    <row r="8" spans="1:12" ht="15">
      <c r="A8" s="28" t="s">
        <v>9</v>
      </c>
      <c r="B8" s="8">
        <v>11</v>
      </c>
      <c r="C8" s="6">
        <f>B8*B2</f>
        <v>691.6005829596411</v>
      </c>
      <c r="D8" s="19">
        <v>18587.8</v>
      </c>
      <c r="E8" s="19">
        <v>18611</v>
      </c>
      <c r="F8" s="7">
        <f t="shared" si="0"/>
        <v>19279.40058295964</v>
      </c>
      <c r="G8" s="33">
        <f t="shared" si="1"/>
        <v>-668.4005829596404</v>
      </c>
      <c r="L8" s="24"/>
    </row>
    <row r="9" spans="1:12" ht="15">
      <c r="A9" s="28" t="s">
        <v>10</v>
      </c>
      <c r="B9" s="8">
        <v>0.1</v>
      </c>
      <c r="C9" s="6">
        <f>B9*B2</f>
        <v>6.287278026905828</v>
      </c>
      <c r="D9" s="19">
        <v>589.6</v>
      </c>
      <c r="E9" s="19">
        <v>589.6</v>
      </c>
      <c r="F9" s="7">
        <f t="shared" si="0"/>
        <v>595.8872780269058</v>
      </c>
      <c r="G9" s="33">
        <f t="shared" si="1"/>
        <v>-6.287278026905828</v>
      </c>
      <c r="L9" s="24"/>
    </row>
    <row r="10" spans="1:12" ht="15">
      <c r="A10" s="28" t="s">
        <v>11</v>
      </c>
      <c r="B10" s="8">
        <v>5.5</v>
      </c>
      <c r="C10" s="6">
        <f>B10*B2</f>
        <v>345.80029147982054</v>
      </c>
      <c r="D10" s="19">
        <v>12469.6</v>
      </c>
      <c r="E10" s="19">
        <v>12470</v>
      </c>
      <c r="F10" s="7">
        <f t="shared" si="0"/>
        <v>12815.40029147982</v>
      </c>
      <c r="G10" s="33">
        <f t="shared" si="1"/>
        <v>-345.4002914798209</v>
      </c>
      <c r="L10" s="24"/>
    </row>
    <row r="11" spans="1:7" ht="15">
      <c r="A11" s="28" t="s">
        <v>12</v>
      </c>
      <c r="B11" s="8">
        <v>19.5</v>
      </c>
      <c r="C11" s="6">
        <f>B11*B2</f>
        <v>1226.0192152466366</v>
      </c>
      <c r="D11" s="19">
        <v>15494.6</v>
      </c>
      <c r="E11" s="19">
        <v>15495</v>
      </c>
      <c r="F11" s="7">
        <f t="shared" si="0"/>
        <v>16720.619215246636</v>
      </c>
      <c r="G11" s="33">
        <f t="shared" si="1"/>
        <v>-1225.619215246637</v>
      </c>
    </row>
    <row r="12" spans="1:7" ht="15">
      <c r="A12" s="28" t="s">
        <v>13</v>
      </c>
      <c r="B12" s="8">
        <v>21.5</v>
      </c>
      <c r="C12" s="6">
        <f>B12*B2</f>
        <v>1351.764775784753</v>
      </c>
      <c r="D12" s="19">
        <v>33060.5</v>
      </c>
      <c r="E12" s="21">
        <v>34000</v>
      </c>
      <c r="F12" s="7">
        <f t="shared" si="0"/>
        <v>34412.26477578475</v>
      </c>
      <c r="G12" s="33">
        <f t="shared" si="1"/>
        <v>-412.26477578475306</v>
      </c>
    </row>
    <row r="13" spans="1:7" ht="15">
      <c r="A13" s="28" t="s">
        <v>14</v>
      </c>
      <c r="B13" s="8">
        <v>4</v>
      </c>
      <c r="C13" s="6">
        <f>B13*B2</f>
        <v>251.49112107623313</v>
      </c>
      <c r="D13" s="19">
        <v>9533.7</v>
      </c>
      <c r="E13" s="21">
        <v>9534</v>
      </c>
      <c r="F13" s="7">
        <f t="shared" si="0"/>
        <v>9785.191121076234</v>
      </c>
      <c r="G13" s="33">
        <f t="shared" si="1"/>
        <v>-251.19112107623386</v>
      </c>
    </row>
    <row r="14" spans="1:7" ht="15">
      <c r="A14" s="28" t="s">
        <v>15</v>
      </c>
      <c r="B14" s="8">
        <v>3.5</v>
      </c>
      <c r="C14" s="6">
        <f>B14*B2</f>
        <v>220.05473094170398</v>
      </c>
      <c r="D14" s="19">
        <v>5946.6</v>
      </c>
      <c r="E14" s="19">
        <v>5947</v>
      </c>
      <c r="F14" s="7">
        <f t="shared" si="0"/>
        <v>6166.654730941705</v>
      </c>
      <c r="G14" s="33">
        <f t="shared" si="1"/>
        <v>-219.65473094170434</v>
      </c>
    </row>
    <row r="15" spans="1:7" ht="15">
      <c r="A15" s="28" t="s">
        <v>16</v>
      </c>
      <c r="B15" s="8">
        <v>43.2</v>
      </c>
      <c r="C15" s="6">
        <f>B15*B2</f>
        <v>2716.1041076233178</v>
      </c>
      <c r="D15" s="19">
        <v>92816.9</v>
      </c>
      <c r="E15" s="19">
        <v>92816.9</v>
      </c>
      <c r="F15" s="7">
        <f t="shared" si="0"/>
        <v>95533.00410762332</v>
      </c>
      <c r="G15" s="33">
        <f t="shared" si="1"/>
        <v>-2716.1041076233178</v>
      </c>
    </row>
    <row r="16" spans="1:7" ht="15">
      <c r="A16" s="28" t="s">
        <v>17</v>
      </c>
      <c r="B16" s="8">
        <v>9</v>
      </c>
      <c r="C16" s="6">
        <f>B16*B2</f>
        <v>565.8550224215245</v>
      </c>
      <c r="D16" s="19">
        <v>20210.3</v>
      </c>
      <c r="E16" s="21">
        <v>20300</v>
      </c>
      <c r="F16" s="7">
        <f t="shared" si="0"/>
        <v>20776.155022421524</v>
      </c>
      <c r="G16" s="33">
        <f t="shared" si="1"/>
        <v>-476.15502242152377</v>
      </c>
    </row>
    <row r="17" spans="1:7" ht="15">
      <c r="A17" s="28" t="s">
        <v>18</v>
      </c>
      <c r="B17" s="8">
        <v>13</v>
      </c>
      <c r="C17" s="6">
        <f>B17*B2</f>
        <v>817.3461434977577</v>
      </c>
      <c r="D17" s="19">
        <v>32921.76</v>
      </c>
      <c r="E17" s="21">
        <v>32921.76</v>
      </c>
      <c r="F17" s="7">
        <f t="shared" si="0"/>
        <v>33739.10614349776</v>
      </c>
      <c r="G17" s="33">
        <f t="shared" si="1"/>
        <v>-817.3461434977577</v>
      </c>
    </row>
    <row r="18" spans="1:7" ht="15">
      <c r="A18" s="28" t="s">
        <v>19</v>
      </c>
      <c r="B18" s="8">
        <v>2</v>
      </c>
      <c r="C18" s="6">
        <f>B18*B2</f>
        <v>125.74556053811656</v>
      </c>
      <c r="D18" s="19">
        <v>11777.7</v>
      </c>
      <c r="E18" s="19">
        <v>11777.7</v>
      </c>
      <c r="F18" s="7">
        <f t="shared" si="0"/>
        <v>11903.445560538117</v>
      </c>
      <c r="G18" s="33">
        <f t="shared" si="1"/>
        <v>-125.74556053811656</v>
      </c>
    </row>
    <row r="19" spans="1:7" ht="15">
      <c r="A19" s="28" t="s">
        <v>20</v>
      </c>
      <c r="B19" s="8">
        <v>11</v>
      </c>
      <c r="C19" s="6">
        <f>B19*B2</f>
        <v>691.6005829596411</v>
      </c>
      <c r="D19" s="19">
        <v>29315</v>
      </c>
      <c r="E19" s="19">
        <v>29315</v>
      </c>
      <c r="F19" s="7">
        <f t="shared" si="0"/>
        <v>30006.60058295964</v>
      </c>
      <c r="G19" s="33">
        <f t="shared" si="1"/>
        <v>-691.6005829596411</v>
      </c>
    </row>
    <row r="20" spans="1:7" ht="15">
      <c r="A20" s="28" t="s">
        <v>21</v>
      </c>
      <c r="B20" s="8">
        <v>13.5</v>
      </c>
      <c r="C20" s="6">
        <f>B20*B2</f>
        <v>848.7825336322868</v>
      </c>
      <c r="D20" s="19">
        <v>4215.2</v>
      </c>
      <c r="E20" s="21">
        <v>4215</v>
      </c>
      <c r="F20" s="7">
        <f t="shared" si="0"/>
        <v>5063.9825336322865</v>
      </c>
      <c r="G20" s="33">
        <f t="shared" si="1"/>
        <v>-848.9825336322866</v>
      </c>
    </row>
    <row r="21" spans="1:7" ht="15">
      <c r="A21" s="28" t="s">
        <v>22</v>
      </c>
      <c r="B21" s="8">
        <v>1.9</v>
      </c>
      <c r="C21" s="6">
        <f>B21*B2</f>
        <v>119.45828251121073</v>
      </c>
      <c r="D21" s="19">
        <v>2731.3</v>
      </c>
      <c r="E21" s="19">
        <v>2731.3</v>
      </c>
      <c r="F21" s="7">
        <f t="shared" si="0"/>
        <v>2850.758282511211</v>
      </c>
      <c r="G21" s="33">
        <f t="shared" si="1"/>
        <v>-119.45828251121073</v>
      </c>
    </row>
    <row r="22" spans="1:7" ht="15">
      <c r="A22" s="28" t="s">
        <v>23</v>
      </c>
      <c r="B22" s="8">
        <v>5</v>
      </c>
      <c r="C22" s="6">
        <f>B22*B2</f>
        <v>314.3639013452914</v>
      </c>
      <c r="D22" s="19">
        <v>2604.8</v>
      </c>
      <c r="E22" s="21">
        <v>2604</v>
      </c>
      <c r="F22" s="7">
        <f t="shared" si="0"/>
        <v>2919.1639013452914</v>
      </c>
      <c r="G22" s="33">
        <f t="shared" si="1"/>
        <v>-315.1639013452916</v>
      </c>
    </row>
    <row r="23" spans="1:7" ht="15">
      <c r="A23" s="28" t="s">
        <v>24</v>
      </c>
      <c r="B23" s="8">
        <v>14.5</v>
      </c>
      <c r="C23" s="6">
        <f>B23*B2</f>
        <v>911.655313901345</v>
      </c>
      <c r="D23" s="19">
        <v>28608.8</v>
      </c>
      <c r="E23" s="19">
        <v>28608.8</v>
      </c>
      <c r="F23" s="7">
        <f t="shared" si="0"/>
        <v>29520.455313901344</v>
      </c>
      <c r="G23" s="33">
        <f t="shared" si="1"/>
        <v>-911.655313901345</v>
      </c>
    </row>
    <row r="24" spans="1:7" ht="15">
      <c r="A24" s="28" t="s">
        <v>25</v>
      </c>
      <c r="B24" s="8">
        <v>14.5</v>
      </c>
      <c r="C24" s="6">
        <f>B24*B2</f>
        <v>911.655313901345</v>
      </c>
      <c r="D24" s="19">
        <v>13006.4</v>
      </c>
      <c r="E24" s="19">
        <v>13007</v>
      </c>
      <c r="F24" s="7">
        <f t="shared" si="0"/>
        <v>13918.055313901345</v>
      </c>
      <c r="G24" s="33">
        <f t="shared" si="1"/>
        <v>-911.0553139013447</v>
      </c>
    </row>
    <row r="25" spans="1:7" ht="15">
      <c r="A25" s="28" t="s">
        <v>26</v>
      </c>
      <c r="B25" s="8">
        <v>2.8</v>
      </c>
      <c r="C25" s="6">
        <f>B25*B2</f>
        <v>176.04378475336318</v>
      </c>
      <c r="D25" s="19">
        <v>3390.2</v>
      </c>
      <c r="E25" s="21">
        <v>3391</v>
      </c>
      <c r="F25" s="7">
        <f t="shared" si="0"/>
        <v>3566.243784753363</v>
      </c>
      <c r="G25" s="33">
        <f t="shared" si="1"/>
        <v>-175.243784753363</v>
      </c>
    </row>
    <row r="26" spans="1:7" ht="15">
      <c r="A26" s="28" t="s">
        <v>5</v>
      </c>
      <c r="B26" s="8">
        <v>4.5</v>
      </c>
      <c r="C26" s="6">
        <f>B26*B2</f>
        <v>282.92751121076225</v>
      </c>
      <c r="D26" s="19">
        <v>5845.4</v>
      </c>
      <c r="E26" s="19">
        <v>5845.4</v>
      </c>
      <c r="F26" s="7">
        <f t="shared" si="0"/>
        <v>6128.327511210762</v>
      </c>
      <c r="G26" s="33">
        <f t="shared" si="1"/>
        <v>-282.92751121076225</v>
      </c>
    </row>
    <row r="27" spans="1:7" ht="15">
      <c r="A27" s="28" t="s">
        <v>27</v>
      </c>
      <c r="B27" s="8">
        <v>8.5</v>
      </c>
      <c r="C27" s="6">
        <f>B27*B2</f>
        <v>534.4186322869954</v>
      </c>
      <c r="D27" s="19">
        <v>12104.4</v>
      </c>
      <c r="E27" s="19">
        <v>12104.4</v>
      </c>
      <c r="F27" s="7">
        <f t="shared" si="0"/>
        <v>12638.818632286995</v>
      </c>
      <c r="G27" s="33">
        <f t="shared" si="1"/>
        <v>-534.4186322869954</v>
      </c>
    </row>
    <row r="28" spans="1:7" ht="15">
      <c r="A28" s="28" t="s">
        <v>28</v>
      </c>
      <c r="B28" s="8">
        <v>5.5</v>
      </c>
      <c r="C28" s="6">
        <f>B28*B2</f>
        <v>345.80029147982054</v>
      </c>
      <c r="D28" s="19">
        <v>2420</v>
      </c>
      <c r="E28" s="21">
        <v>2165</v>
      </c>
      <c r="F28" s="7">
        <f t="shared" si="0"/>
        <v>2765.8002914798208</v>
      </c>
      <c r="G28" s="33">
        <f t="shared" si="1"/>
        <v>-600.8002914798205</v>
      </c>
    </row>
    <row r="29" spans="1:6" ht="15">
      <c r="A29" s="20"/>
      <c r="B29" s="8">
        <f>SUM(B5:B28)</f>
        <v>223.00000000000003</v>
      </c>
      <c r="C29" s="30">
        <f>SUM(C5:C28)</f>
        <v>14020.629999999997</v>
      </c>
      <c r="F29" s="22"/>
    </row>
    <row r="30" ht="15">
      <c r="A30" s="20"/>
    </row>
    <row r="31" spans="1:6" ht="15">
      <c r="A31" s="20"/>
      <c r="F31" s="32"/>
    </row>
    <row r="32" ht="15">
      <c r="A32" s="20"/>
    </row>
    <row r="33" ht="15">
      <c r="A33" s="20"/>
    </row>
    <row r="34" ht="15">
      <c r="A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2016-01-27T17:11:05Z</dcterms:modified>
  <cp:category/>
  <cp:version/>
  <cp:contentType/>
  <cp:contentStatus/>
</cp:coreProperties>
</file>