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<sst xmlns="http://schemas.openxmlformats.org/spreadsheetml/2006/main" count="24" uniqueCount="24">
  <si>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ник</t>
  </si>
  <si>
    <t>вес товара</t>
  </si>
  <si>
    <t>сдано</t>
  </si>
  <si>
    <t>сумма с Орг+ТР</t>
  </si>
  <si>
    <t>к оплате с ОРГ</t>
  </si>
  <si>
    <t>Цена за кг.</t>
  </si>
  <si>
    <t>Цена доставки</t>
  </si>
  <si>
    <t>Цена за доставку товара</t>
  </si>
  <si>
    <t>итого -Вы мне/+я Вам</t>
  </si>
  <si>
    <t>SummerInLove</t>
  </si>
  <si>
    <t>Dasha706</t>
  </si>
  <si>
    <t>solnyshko1008</t>
  </si>
  <si>
    <t>Larorl</t>
  </si>
  <si>
    <t>Маруся 2011</t>
  </si>
  <si>
    <t>Шестакова Ольга</t>
  </si>
  <si>
    <t>jane67</t>
  </si>
  <si>
    <t>aka_Nurka</t>
  </si>
  <si>
    <t>Lisochka11</t>
  </si>
  <si>
    <t>albina@</t>
  </si>
  <si>
    <t>bvv78</t>
  </si>
  <si>
    <t>Лулуник</t>
  </si>
  <si>
    <t>Salsa</t>
  </si>
  <si>
    <t>kori</t>
  </si>
  <si>
    <t>Наталинка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</si>
</sst>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center" wrapText="1"/>
    </xf>
    <xf numFmtId="181" fontId="0" fillId="0" borderId="10" xfId="0" applyNumberFormat="1" applyBorder="1" applyAlignment="1">
      <alignment/>
    </xf>
    <xf numFmtId="180" fontId="4" fillId="0" borderId="11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50" fillId="0" borderId="10" xfId="0" applyNumberFormat="1" applyFont="1" applyBorder="1" applyAlignment="1">
      <alignment horizontal="center"/>
    </xf>
    <xf numFmtId="189" fontId="51" fillId="0" borderId="10" xfId="0" applyNumberFormat="1" applyFont="1" applyBorder="1" applyAlignment="1">
      <alignment horizontal="center"/>
    </xf>
    <xf numFmtId="189" fontId="52" fillId="0" borderId="10" xfId="0" applyNumberFormat="1" applyFont="1" applyBorder="1" applyAlignment="1">
      <alignment horizontal="center" wrapText="1"/>
    </xf>
    <xf numFmtId="189" fontId="40" fillId="0" borderId="0" xfId="0" applyNumberFormat="1" applyFont="1" applyAlignment="1">
      <alignment horizontal="center"/>
    </xf>
    <xf numFmtId="166" fontId="53" fillId="0" borderId="10" xfId="0" applyNumberFormat="1" applyFont="1" applyBorder="1" applyAlignment="1">
      <alignment horizontal="center" wrapText="1"/>
    </xf>
    <xf numFmtId="180" fontId="50" fillId="0" borderId="11" xfId="0" applyNumberFormat="1" applyFont="1" applyBorder="1" applyAlignment="1">
      <alignment/>
    </xf>
    <xf numFmtId="189" fontId="54" fillId="0" borderId="0" xfId="0" applyNumberFormat="1" applyFont="1" applyAlignment="1">
      <alignment horizontal="right"/>
    </xf>
    <xf numFmtId="2" fontId="50" fillId="0" borderId="0" xfId="0" applyNumberFormat="1" applyFont="1" applyAlignment="1">
      <alignment horizontal="center"/>
    </xf>
    <xf numFmtId="189" fontId="51" fillId="0" borderId="0" xfId="0" applyNumberFormat="1" applyFont="1" applyBorder="1" applyAlignment="1">
      <alignment horizontal="right"/>
    </xf>
    <xf numFmtId="190" fontId="51" fillId="0" borderId="10" xfId="0" applyNumberFormat="1" applyFont="1" applyBorder="1" applyAlignment="1">
      <alignment horizontal="center"/>
    </xf>
    <xf numFmtId="190" fontId="54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191" fontId="55" fillId="0" borderId="10" xfId="0" applyNumberFormat="1" applyFont="1" applyBorder="1" applyAlignment="1">
      <alignment horizontal="center"/>
    </xf>
    <xf numFmtId="191" fontId="54" fillId="0" borderId="10" xfId="0" applyNumberFormat="1" applyFont="1" applyBorder="1" applyAlignment="1">
      <alignment horizontal="center"/>
    </xf>
    <xf numFmtId="0" fontId="7" fillId="0" borderId="12" xfId="53" applyNumberFormat="1" applyFont="1" applyBorder="1" applyAlignment="1">
      <alignment vertical="center" wrapText="1"/>
      <protection/>
    </xf>
    <xf numFmtId="0" fontId="8" fillId="0" borderId="10" xfId="54" applyFill="1" applyBorder="1" applyProtection="1">
      <alignment/>
      <protection/>
    </xf>
    <xf numFmtId="166" fontId="53" fillId="33" borderId="10" xfId="0" applyNumberFormat="1" applyFont="1" applyFill="1" applyBorder="1" applyAlignment="1">
      <alignment horizontal="center" wrapText="1"/>
    </xf>
    <xf numFmtId="191" fontId="7" fillId="0" borderId="10" xfId="53" applyNumberFormat="1" applyFont="1" applyBorder="1" applyAlignment="1">
      <alignment vertical="center" wrapText="1"/>
      <protection/>
    </xf>
    <xf numFmtId="191" fontId="50" fillId="0" borderId="10" xfId="0" applyNumberFormat="1" applyFont="1" applyBorder="1" applyAlignment="1">
      <alignment horizontal="center"/>
    </xf>
    <xf numFmtId="193" fontId="55" fillId="0" borderId="10" xfId="0" applyNumberFormat="1" applyFont="1" applyBorder="1" applyAlignment="1">
      <alignment horizontal="center"/>
    </xf>
    <xf numFmtId="193" fontId="54" fillId="0" borderId="10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G21" sqref="G21"/>
    </sheetView>
  </sheetViews>
  <sheetFormatPr defaultColWidth="9.140625" defaultRowHeight="15"/>
  <cols>
    <col min="1" max="1" width="33.421875" style="1" customWidth="1"/>
    <col min="2" max="2" width="12.7109375" style="17" customWidth="1"/>
    <col min="3" max="3" width="19.28125" style="0" customWidth="1"/>
    <col min="4" max="4" width="16.140625" style="18" customWidth="1"/>
    <col min="5" max="5" width="18.140625" style="16" customWidth="1"/>
    <col min="6" max="6" width="15.57421875" style="0" customWidth="1"/>
    <col min="7" max="7" width="25.421875" style="13" customWidth="1"/>
    <col min="8" max="8" width="72.57421875" style="0" customWidth="1"/>
  </cols>
  <sheetData>
    <row r="1" spans="1:7" ht="15">
      <c r="A1" s="2" t="s">
        <v>6</v>
      </c>
      <c r="B1" s="28">
        <v>5196</v>
      </c>
      <c r="C1" s="25"/>
      <c r="D1" s="19"/>
      <c r="E1" s="20"/>
      <c r="F1" s="2"/>
      <c r="G1" s="11"/>
    </row>
    <row r="2" spans="1:7" ht="15">
      <c r="A2" s="2" t="s">
        <v>5</v>
      </c>
      <c r="B2" s="29">
        <f>B1/B20</f>
        <v>68.36842105263158</v>
      </c>
      <c r="C2" s="15"/>
      <c r="D2" s="19"/>
      <c r="E2" s="20"/>
      <c r="F2" s="2"/>
      <c r="G2" s="11"/>
    </row>
    <row r="3" spans="1:7" ht="15">
      <c r="A3" s="3"/>
      <c r="B3" s="10"/>
      <c r="C3" s="15"/>
      <c r="D3" s="19"/>
      <c r="E3" s="20"/>
      <c r="F3" s="2"/>
      <c r="G3" s="11"/>
    </row>
    <row r="4" spans="1:7" ht="51.75" customHeight="1">
      <c r="A4" s="4" t="s">
        <v>0</v>
      </c>
      <c r="B4" s="9" t="s">
        <v>1</v>
      </c>
      <c r="C4" s="8" t="s">
        <v>7</v>
      </c>
      <c r="D4" s="21" t="s">
        <v>4</v>
      </c>
      <c r="E4" s="22" t="s">
        <v>2</v>
      </c>
      <c r="F4" s="5" t="s">
        <v>3</v>
      </c>
      <c r="G4" s="12" t="s">
        <v>8</v>
      </c>
    </row>
    <row r="5" spans="1:7" ht="19.5" customHeight="1">
      <c r="A5" s="26" t="s">
        <v>9</v>
      </c>
      <c r="B5" s="9">
        <v>2.5</v>
      </c>
      <c r="C5" s="6">
        <f>B5*B2</f>
        <v>170.92105263157893</v>
      </c>
      <c r="D5" s="23">
        <v>8437</v>
      </c>
      <c r="E5" s="23">
        <v>8437</v>
      </c>
      <c r="F5" s="7">
        <f>D5+C5</f>
        <v>8607.921052631578</v>
      </c>
      <c r="G5" s="14">
        <f>E5-F5</f>
        <v>-170.92105263157828</v>
      </c>
    </row>
    <row r="6" spans="1:7" ht="19.5" customHeight="1">
      <c r="A6" s="26" t="s">
        <v>11</v>
      </c>
      <c r="B6" s="9">
        <v>3.4</v>
      </c>
      <c r="C6" s="6">
        <f>B6*B2</f>
        <v>232.45263157894735</v>
      </c>
      <c r="D6" s="30">
        <v>4926.9</v>
      </c>
      <c r="E6" s="30">
        <v>4926.9</v>
      </c>
      <c r="F6" s="7">
        <f aca="true" t="shared" si="0" ref="F6:F19">D6+C6</f>
        <v>5159.352631578947</v>
      </c>
      <c r="G6" s="14">
        <f>E6-F6</f>
        <v>-232.45263157894715</v>
      </c>
    </row>
    <row r="7" spans="1:7" ht="15">
      <c r="A7" s="26" t="s">
        <v>12</v>
      </c>
      <c r="B7" s="10">
        <v>1</v>
      </c>
      <c r="C7" s="6">
        <f>B7*B2</f>
        <v>68.36842105263158</v>
      </c>
      <c r="D7" s="30">
        <v>3962.2</v>
      </c>
      <c r="E7" s="30">
        <f>3500+463</f>
        <v>3963</v>
      </c>
      <c r="F7" s="7">
        <f t="shared" si="0"/>
        <v>4030.5684210526315</v>
      </c>
      <c r="G7" s="14">
        <f aca="true" t="shared" si="1" ref="G7:G19">E7-F7</f>
        <v>-67.56842105263149</v>
      </c>
    </row>
    <row r="8" spans="1:7" ht="15">
      <c r="A8" s="26" t="s">
        <v>13</v>
      </c>
      <c r="B8" s="10">
        <v>1.6</v>
      </c>
      <c r="C8" s="6">
        <f>B8*B2</f>
        <v>109.38947368421053</v>
      </c>
      <c r="D8" s="30">
        <v>3295.6</v>
      </c>
      <c r="E8" s="30">
        <v>3300</v>
      </c>
      <c r="F8" s="7">
        <f t="shared" si="0"/>
        <v>3404.98947368421</v>
      </c>
      <c r="G8" s="14">
        <f t="shared" si="1"/>
        <v>-104.98947368421022</v>
      </c>
    </row>
    <row r="9" spans="1:7" ht="15">
      <c r="A9" s="26" t="s">
        <v>10</v>
      </c>
      <c r="B9" s="10">
        <v>10.5</v>
      </c>
      <c r="C9" s="6">
        <f>B9*B2</f>
        <v>717.8684210526316</v>
      </c>
      <c r="D9" s="30">
        <v>41442.5</v>
      </c>
      <c r="E9" s="30">
        <f>30482.1+10960.4</f>
        <v>41442.5</v>
      </c>
      <c r="F9" s="7">
        <f t="shared" si="0"/>
        <v>42160.36842105263</v>
      </c>
      <c r="G9" s="14">
        <f t="shared" si="1"/>
        <v>-717.8684210526335</v>
      </c>
    </row>
    <row r="10" spans="1:7" ht="15">
      <c r="A10" s="26" t="s">
        <v>14</v>
      </c>
      <c r="B10" s="10">
        <v>5</v>
      </c>
      <c r="C10" s="6">
        <f>B10*B2</f>
        <v>341.84210526315786</v>
      </c>
      <c r="D10" s="30">
        <v>9732.8</v>
      </c>
      <c r="E10" s="30">
        <v>9733</v>
      </c>
      <c r="F10" s="7">
        <f t="shared" si="0"/>
        <v>10074.642105263158</v>
      </c>
      <c r="G10" s="14">
        <f t="shared" si="1"/>
        <v>-341.64210526315765</v>
      </c>
    </row>
    <row r="11" spans="1:7" ht="15">
      <c r="A11" s="26" t="s">
        <v>15</v>
      </c>
      <c r="B11" s="10">
        <v>5</v>
      </c>
      <c r="C11" s="6">
        <f>B11*B2</f>
        <v>341.84210526315786</v>
      </c>
      <c r="D11" s="30">
        <v>7544.9</v>
      </c>
      <c r="E11" s="30">
        <v>7545</v>
      </c>
      <c r="F11" s="7">
        <f t="shared" si="0"/>
        <v>7886.742105263157</v>
      </c>
      <c r="G11" s="14">
        <f t="shared" si="1"/>
        <v>-341.7421052631571</v>
      </c>
    </row>
    <row r="12" spans="1:7" ht="15">
      <c r="A12" s="26" t="s">
        <v>16</v>
      </c>
      <c r="B12" s="10">
        <v>1</v>
      </c>
      <c r="C12" s="6">
        <f>B12*B2</f>
        <v>68.36842105263158</v>
      </c>
      <c r="D12" s="30">
        <v>8190.6</v>
      </c>
      <c r="E12" s="30">
        <v>8190</v>
      </c>
      <c r="F12" s="7">
        <f t="shared" si="0"/>
        <v>8258.968421052632</v>
      </c>
      <c r="G12" s="14">
        <f t="shared" si="1"/>
        <v>-68.96842105263204</v>
      </c>
    </row>
    <row r="13" spans="1:7" ht="15">
      <c r="A13" s="26" t="s">
        <v>17</v>
      </c>
      <c r="B13" s="10">
        <v>1</v>
      </c>
      <c r="C13" s="6">
        <f>B13*B2</f>
        <v>68.36842105263158</v>
      </c>
      <c r="D13" s="30">
        <v>2292.4</v>
      </c>
      <c r="E13" s="30">
        <v>2292.4</v>
      </c>
      <c r="F13" s="7">
        <f t="shared" si="0"/>
        <v>2360.7684210526318</v>
      </c>
      <c r="G13" s="14">
        <f t="shared" si="1"/>
        <v>-68.36842105263167</v>
      </c>
    </row>
    <row r="14" spans="1:7" ht="15">
      <c r="A14" s="26" t="s">
        <v>19</v>
      </c>
      <c r="B14" s="10">
        <v>9</v>
      </c>
      <c r="C14" s="6">
        <f>B14*B2</f>
        <v>615.3157894736842</v>
      </c>
      <c r="D14" s="30">
        <v>16379</v>
      </c>
      <c r="E14" s="30">
        <v>16379</v>
      </c>
      <c r="F14" s="7">
        <f t="shared" si="0"/>
        <v>16994.315789473683</v>
      </c>
      <c r="G14" s="14">
        <f t="shared" si="1"/>
        <v>-615.3157894736833</v>
      </c>
    </row>
    <row r="15" spans="1:7" ht="15">
      <c r="A15" s="26" t="s">
        <v>18</v>
      </c>
      <c r="B15" s="10">
        <v>8.6</v>
      </c>
      <c r="C15" s="6">
        <f>B15*B2</f>
        <v>587.9684210526315</v>
      </c>
      <c r="D15" s="30">
        <v>8562.4</v>
      </c>
      <c r="E15" s="30">
        <v>8570</v>
      </c>
      <c r="F15" s="7">
        <f t="shared" si="0"/>
        <v>9150.368421052632</v>
      </c>
      <c r="G15" s="14">
        <f t="shared" si="1"/>
        <v>-580.3684210526317</v>
      </c>
    </row>
    <row r="16" spans="1:7" ht="15">
      <c r="A16" s="26" t="s">
        <v>20</v>
      </c>
      <c r="B16" s="10">
        <v>5.4</v>
      </c>
      <c r="C16" s="6">
        <f>B16*B2</f>
        <v>369.18947368421055</v>
      </c>
      <c r="D16" s="30">
        <v>3940.2</v>
      </c>
      <c r="E16" s="30">
        <v>3940.2</v>
      </c>
      <c r="F16" s="7">
        <f t="shared" si="0"/>
        <v>4309.38947368421</v>
      </c>
      <c r="G16" s="14">
        <f t="shared" si="1"/>
        <v>-369.1894736842105</v>
      </c>
    </row>
    <row r="17" spans="1:7" ht="15">
      <c r="A17" s="26" t="s">
        <v>21</v>
      </c>
      <c r="B17" s="10">
        <v>7.5</v>
      </c>
      <c r="C17" s="6">
        <f>B17*B2</f>
        <v>512.7631578947368</v>
      </c>
      <c r="D17" s="30">
        <v>16546.2</v>
      </c>
      <c r="E17" s="30">
        <v>16547</v>
      </c>
      <c r="F17" s="7">
        <f t="shared" si="0"/>
        <v>17058.963157894737</v>
      </c>
      <c r="G17" s="14">
        <f t="shared" si="1"/>
        <v>-511.9631578947374</v>
      </c>
    </row>
    <row r="18" spans="1:7" ht="15">
      <c r="A18" s="26" t="s">
        <v>22</v>
      </c>
      <c r="B18" s="10">
        <v>3.5</v>
      </c>
      <c r="C18" s="6">
        <f>B18*B2</f>
        <v>239.28947368421052</v>
      </c>
      <c r="D18" s="30">
        <v>4453.9</v>
      </c>
      <c r="E18" s="30">
        <v>4454</v>
      </c>
      <c r="F18" s="7">
        <f t="shared" si="0"/>
        <v>4693.1894736842105</v>
      </c>
      <c r="G18" s="14">
        <f t="shared" si="1"/>
        <v>-239.1894736842105</v>
      </c>
    </row>
    <row r="19" spans="1:7" ht="15">
      <c r="A19" s="26" t="s">
        <v>23</v>
      </c>
      <c r="B19" s="10">
        <v>11</v>
      </c>
      <c r="C19" s="6">
        <f>B19*B2</f>
        <v>752.0526315789473</v>
      </c>
      <c r="D19" s="30">
        <v>17685.8</v>
      </c>
      <c r="E19" s="31">
        <v>17686</v>
      </c>
      <c r="F19" s="7">
        <f t="shared" si="0"/>
        <v>18437.852631578946</v>
      </c>
      <c r="G19" s="14">
        <f t="shared" si="1"/>
        <v>-751.8526315789459</v>
      </c>
    </row>
    <row r="20" spans="1:7" ht="15">
      <c r="A20" s="26"/>
      <c r="B20" s="10">
        <f>SUM(B5:B19)</f>
        <v>76</v>
      </c>
      <c r="C20" s="6"/>
      <c r="D20" s="23"/>
      <c r="E20" s="23"/>
      <c r="F20" s="7"/>
      <c r="G20" s="27"/>
    </row>
    <row r="21" spans="1:7" ht="15">
      <c r="A21" s="26"/>
      <c r="B21" s="10"/>
      <c r="C21" s="6"/>
      <c r="D21" s="23"/>
      <c r="E21" s="23"/>
      <c r="F21" s="7"/>
      <c r="G21" s="14"/>
    </row>
    <row r="22" spans="1:7" ht="15">
      <c r="A22" s="26"/>
      <c r="B22" s="10"/>
      <c r="C22" s="6"/>
      <c r="D22" s="23"/>
      <c r="E22" s="24"/>
      <c r="F22" s="7"/>
      <c r="G22" s="14"/>
    </row>
    <row r="23" spans="1:7" ht="15">
      <c r="A23" s="26"/>
      <c r="B23" s="10"/>
      <c r="C23" s="6"/>
      <c r="D23" s="23"/>
      <c r="E23" s="23"/>
      <c r="F23" s="7"/>
      <c r="G23" s="14"/>
    </row>
    <row r="24" spans="1:7" ht="15">
      <c r="A24" s="26"/>
      <c r="B24" s="10"/>
      <c r="C24" s="6"/>
      <c r="D24" s="23"/>
      <c r="E24" s="23"/>
      <c r="F24" s="7"/>
      <c r="G24" s="14"/>
    </row>
    <row r="25" spans="1:7" ht="15">
      <c r="A25" s="26"/>
      <c r="B25" s="10"/>
      <c r="C25" s="6"/>
      <c r="D25" s="23"/>
      <c r="E25" s="23"/>
      <c r="F25" s="7"/>
      <c r="G25" s="14"/>
    </row>
    <row r="26" spans="1:7" ht="15">
      <c r="A26" s="26"/>
      <c r="B26" s="10"/>
      <c r="C26" s="6"/>
      <c r="D26" s="23"/>
      <c r="E26" s="23"/>
      <c r="F26" s="7"/>
      <c r="G26" s="14"/>
    </row>
    <row r="27" spans="1:7" ht="15">
      <c r="A27" s="26"/>
      <c r="B27" s="10"/>
      <c r="C27" s="6"/>
      <c r="D27" s="23"/>
      <c r="E27" s="23"/>
      <c r="F27" s="7"/>
      <c r="G27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2015-03-27T16:35:01Z</dcterms:modified>
  <cp:category/>
  <cp:version/>
  <cp:contentType/>
  <cp:contentStatus/>
</cp:coreProperties>
</file>