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<sst xmlns="http://schemas.openxmlformats.org/spreadsheetml/2006/main" count="24" uniqueCount="24">
  <si>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</si>
  <si>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</si>
  <si>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</si>
  <si>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</si>
  <si>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</si>
  <si>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</si>
  <si>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</si>
  <si>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</si>
  <si>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</si>
  <si>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MAMA-T</t>
  </si>
  <si>
    <t>Огонек</t>
  </si>
  <si>
    <t>juliya.izb</t>
  </si>
  <si>
    <t>OdinKadr.ru</t>
  </si>
  <si>
    <t>Биба01</t>
  </si>
  <si>
    <t>Dinarina</t>
  </si>
  <si>
    <t>Innochka_sam</t>
  </si>
  <si>
    <t>SummerInLove</t>
  </si>
  <si>
    <t>ОликN</t>
  </si>
  <si>
    <t>ru4ka2009</t>
  </si>
  <si>
    <t>Juliabkh</t>
  </si>
  <si>
    <t>teimi</t>
  </si>
  <si>
    <t>Катя123</t>
  </si>
  <si>
    <t>Bagirka</t>
  </si>
  <si>
    <t>ivanovan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</si>
</sst>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3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9" fillId="0" borderId="0" xfId="0" applyNumberFormat="1" applyFont="1" applyAlignment="1">
      <alignment horizontal="center"/>
    </xf>
    <xf numFmtId="166" fontId="54" fillId="0" borderId="10" xfId="0" applyNumberFormat="1" applyFont="1" applyBorder="1" applyAlignment="1">
      <alignment horizontal="center" wrapText="1"/>
    </xf>
    <xf numFmtId="180" fontId="51" fillId="0" borderId="11" xfId="0" applyNumberFormat="1" applyFont="1" applyBorder="1" applyAlignment="1">
      <alignment/>
    </xf>
    <xf numFmtId="189" fontId="55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5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56" fillId="0" borderId="10" xfId="0" applyNumberFormat="1" applyFont="1" applyBorder="1" applyAlignment="1">
      <alignment horizontal="center"/>
    </xf>
    <xf numFmtId="191" fontId="55" fillId="0" borderId="10" xfId="0" applyNumberFormat="1" applyFont="1" applyBorder="1" applyAlignment="1">
      <alignment horizontal="center"/>
    </xf>
    <xf numFmtId="0" fontId="7" fillId="0" borderId="12" xfId="63" applyNumberFormat="1" applyFont="1" applyBorder="1" applyAlignment="1">
      <alignment vertical="center" wrapText="1"/>
      <protection/>
    </xf>
    <xf numFmtId="0" fontId="8" fillId="0" borderId="10" xfId="64" applyFill="1" applyBorder="1" applyProtection="1">
      <alignment/>
      <protection/>
    </xf>
    <xf numFmtId="0" fontId="57" fillId="0" borderId="10" xfId="0" applyFont="1" applyBorder="1" applyAlignment="1">
      <alignment vertical="center"/>
    </xf>
    <xf numFmtId="166" fontId="54" fillId="33" borderId="10" xfId="0" applyNumberFormat="1" applyFont="1" applyFill="1" applyBorder="1" applyAlignment="1">
      <alignment horizontal="center" wrapText="1"/>
    </xf>
    <xf numFmtId="0" fontId="58" fillId="0" borderId="10" xfId="0" applyFont="1" applyBorder="1" applyAlignment="1">
      <alignment horizontal="left" vertical="center" indent="2"/>
    </xf>
    <xf numFmtId="191" fontId="56" fillId="0" borderId="0" xfId="0" applyNumberFormat="1" applyFont="1" applyAlignment="1">
      <alignment horizontal="center"/>
    </xf>
    <xf numFmtId="191" fontId="7" fillId="0" borderId="10" xfId="63" applyNumberFormat="1" applyFont="1" applyBorder="1" applyAlignment="1">
      <alignment vertical="center" wrapText="1"/>
      <protection/>
    </xf>
    <xf numFmtId="191" fontId="51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B20" sqref="B20"/>
    </sheetView>
  </sheetViews>
  <sheetFormatPr defaultColWidth="9.140625" defaultRowHeight="15"/>
  <cols>
    <col min="1" max="1" width="25.7109375" style="1" customWidth="1"/>
    <col min="2" max="2" width="12.7109375" style="19" customWidth="1"/>
    <col min="3" max="3" width="19.28125" style="0" customWidth="1"/>
    <col min="4" max="4" width="16.140625" style="20" customWidth="1"/>
    <col min="5" max="5" width="18.140625" style="18" customWidth="1"/>
    <col min="6" max="6" width="15.57421875" style="0" customWidth="1"/>
    <col min="7" max="7" width="25.421875" style="15" customWidth="1"/>
    <col min="8" max="8" width="72.57421875" style="0" customWidth="1"/>
  </cols>
  <sheetData>
    <row r="1" spans="1:7" ht="15">
      <c r="A1" s="3" t="s">
        <v>6</v>
      </c>
      <c r="B1" s="33">
        <v>6934</v>
      </c>
      <c r="C1" s="27"/>
      <c r="D1" s="21"/>
      <c r="E1" s="22"/>
      <c r="F1" s="3"/>
      <c r="G1" s="13"/>
    </row>
    <row r="2" spans="1:7" ht="15">
      <c r="A2" s="3" t="s">
        <v>5</v>
      </c>
      <c r="B2" s="34">
        <f>B1/B20</f>
        <v>53.13409961685824</v>
      </c>
      <c r="C2" s="17"/>
      <c r="D2" s="21"/>
      <c r="E2" s="22"/>
      <c r="F2" s="3"/>
      <c r="G2" s="13"/>
    </row>
    <row r="3" spans="1:7" ht="15">
      <c r="A3" s="4"/>
      <c r="B3" s="12"/>
      <c r="C3" s="17"/>
      <c r="D3" s="21"/>
      <c r="E3" s="22"/>
      <c r="F3" s="3"/>
      <c r="G3" s="13"/>
    </row>
    <row r="4" spans="1:7" ht="51.75" customHeight="1">
      <c r="A4" s="5" t="s">
        <v>0</v>
      </c>
      <c r="B4" s="10" t="s">
        <v>1</v>
      </c>
      <c r="C4" s="9" t="s">
        <v>7</v>
      </c>
      <c r="D4" s="23" t="s">
        <v>4</v>
      </c>
      <c r="E4" s="24" t="s">
        <v>2</v>
      </c>
      <c r="F4" s="6" t="s">
        <v>3</v>
      </c>
      <c r="G4" s="14" t="s">
        <v>8</v>
      </c>
    </row>
    <row r="5" spans="1:7" ht="19.5" customHeight="1">
      <c r="A5" s="31" t="s">
        <v>11</v>
      </c>
      <c r="B5" s="10">
        <f>5.3+3.3</f>
        <v>8.6</v>
      </c>
      <c r="C5" s="7">
        <f>B5*B2</f>
        <v>456.9532567049808</v>
      </c>
      <c r="D5" s="25">
        <v>12186.9</v>
      </c>
      <c r="E5" s="25">
        <v>12186.9</v>
      </c>
      <c r="F5" s="8">
        <f>D5+C5</f>
        <v>12643.85325670498</v>
      </c>
      <c r="G5" s="16">
        <f>E5-F5</f>
        <v>-456.95325670498096</v>
      </c>
    </row>
    <row r="6" spans="1:7" ht="19.5" customHeight="1">
      <c r="A6" s="31" t="s">
        <v>12</v>
      </c>
      <c r="B6" s="10">
        <v>3.3</v>
      </c>
      <c r="C6" s="7">
        <f>B6*B2</f>
        <v>175.34252873563216</v>
      </c>
      <c r="D6" s="25">
        <v>5742</v>
      </c>
      <c r="E6" s="25">
        <v>5742</v>
      </c>
      <c r="F6" s="8">
        <f aca="true" t="shared" si="0" ref="F6:F19">D6+C6</f>
        <v>5917.342528735632</v>
      </c>
      <c r="G6" s="16">
        <f>E6-F6</f>
        <v>-175.3425287356322</v>
      </c>
    </row>
    <row r="7" spans="1:8" ht="15">
      <c r="A7" s="31" t="s">
        <v>13</v>
      </c>
      <c r="B7" s="11">
        <v>1.3</v>
      </c>
      <c r="C7" s="7">
        <f>B7*B2</f>
        <v>69.07432950191571</v>
      </c>
      <c r="D7" s="25">
        <v>3223</v>
      </c>
      <c r="E7" s="25">
        <v>3223</v>
      </c>
      <c r="F7" s="8">
        <f t="shared" si="0"/>
        <v>3292.0743295019156</v>
      </c>
      <c r="G7" s="16">
        <f aca="true" t="shared" si="1" ref="G7:G19">E7-F7</f>
        <v>-69.0743295019156</v>
      </c>
      <c r="H7" s="2"/>
    </row>
    <row r="8" spans="1:7" ht="15">
      <c r="A8" s="31" t="s">
        <v>14</v>
      </c>
      <c r="B8" s="12">
        <v>6.3</v>
      </c>
      <c r="C8" s="7">
        <f>B8*B2</f>
        <v>334.7448275862069</v>
      </c>
      <c r="D8" s="25">
        <v>9998.4</v>
      </c>
      <c r="E8" s="25">
        <v>9998.4</v>
      </c>
      <c r="F8" s="8">
        <f t="shared" si="0"/>
        <v>10333.144827586206</v>
      </c>
      <c r="G8" s="16">
        <f t="shared" si="1"/>
        <v>-334.74482758620616</v>
      </c>
    </row>
    <row r="9" spans="1:7" ht="15">
      <c r="A9" s="31" t="s">
        <v>15</v>
      </c>
      <c r="B9" s="12">
        <v>15.3</v>
      </c>
      <c r="C9" s="7">
        <f>B9*B2</f>
        <v>812.951724137931</v>
      </c>
      <c r="D9" s="25">
        <v>35675.94</v>
      </c>
      <c r="E9" s="25">
        <f>8436+27240</f>
        <v>35676</v>
      </c>
      <c r="F9" s="8">
        <f t="shared" si="0"/>
        <v>36488.89172413793</v>
      </c>
      <c r="G9" s="16">
        <f t="shared" si="1"/>
        <v>-812.8917241379313</v>
      </c>
    </row>
    <row r="10" spans="1:7" ht="15">
      <c r="A10" s="31" t="s">
        <v>16</v>
      </c>
      <c r="B10" s="12">
        <f>7.3+3.3+7.3</f>
        <v>17.9</v>
      </c>
      <c r="C10" s="7">
        <f>B10*B2</f>
        <v>951.1003831417623</v>
      </c>
      <c r="D10" s="25">
        <v>38485.7</v>
      </c>
      <c r="E10" s="25">
        <v>38485.7</v>
      </c>
      <c r="F10" s="8">
        <f t="shared" si="0"/>
        <v>39436.80038314176</v>
      </c>
      <c r="G10" s="16">
        <f t="shared" si="1"/>
        <v>-951.100383141762</v>
      </c>
    </row>
    <row r="11" spans="1:7" ht="15">
      <c r="A11" s="31" t="s">
        <v>17</v>
      </c>
      <c r="B11" s="12">
        <f>6.3+0.75+0.75+6.3</f>
        <v>14.1</v>
      </c>
      <c r="C11" s="7">
        <f>B11*B2</f>
        <v>749.1908045977011</v>
      </c>
      <c r="D11" s="25">
        <v>22815.1</v>
      </c>
      <c r="E11" s="25">
        <v>22816</v>
      </c>
      <c r="F11" s="8">
        <f t="shared" si="0"/>
        <v>23564.2908045977</v>
      </c>
      <c r="G11" s="16">
        <f t="shared" si="1"/>
        <v>-748.2908045976983</v>
      </c>
    </row>
    <row r="12" spans="1:7" ht="15">
      <c r="A12" s="31" t="s">
        <v>18</v>
      </c>
      <c r="B12" s="12">
        <v>6.3</v>
      </c>
      <c r="C12" s="7">
        <f>B12*B2</f>
        <v>334.7448275862069</v>
      </c>
      <c r="D12" s="25">
        <v>15565</v>
      </c>
      <c r="E12" s="25">
        <v>15565</v>
      </c>
      <c r="F12" s="8">
        <f t="shared" si="0"/>
        <v>15899.744827586206</v>
      </c>
      <c r="G12" s="16">
        <f t="shared" si="1"/>
        <v>-334.74482758620616</v>
      </c>
    </row>
    <row r="13" spans="1:7" ht="15">
      <c r="A13" s="31" t="s">
        <v>19</v>
      </c>
      <c r="B13" s="12">
        <v>11.3</v>
      </c>
      <c r="C13" s="7">
        <f>B13*B2</f>
        <v>600.4153256704981</v>
      </c>
      <c r="D13" s="32">
        <v>13379.3</v>
      </c>
      <c r="E13" s="32">
        <v>13379.3</v>
      </c>
      <c r="F13" s="8">
        <f t="shared" si="0"/>
        <v>13979.715325670497</v>
      </c>
      <c r="G13" s="16">
        <f t="shared" si="1"/>
        <v>-600.4153256704976</v>
      </c>
    </row>
    <row r="14" spans="1:7" ht="15">
      <c r="A14" s="31" t="s">
        <v>20</v>
      </c>
      <c r="B14" s="12">
        <v>4.3</v>
      </c>
      <c r="C14" s="7">
        <f>B14*B2</f>
        <v>228.4766283524904</v>
      </c>
      <c r="D14" s="25">
        <v>6686.9</v>
      </c>
      <c r="E14" s="25">
        <v>6700</v>
      </c>
      <c r="F14" s="8">
        <f t="shared" si="0"/>
        <v>6915.37662835249</v>
      </c>
      <c r="G14" s="16">
        <f t="shared" si="1"/>
        <v>-215.37662835249012</v>
      </c>
    </row>
    <row r="15" spans="1:7" ht="15">
      <c r="A15" s="31" t="s">
        <v>21</v>
      </c>
      <c r="B15" s="12">
        <v>0.3</v>
      </c>
      <c r="C15" s="7">
        <f>B15*B2</f>
        <v>15.94022988505747</v>
      </c>
      <c r="D15" s="25">
        <v>360</v>
      </c>
      <c r="E15" s="25">
        <v>360</v>
      </c>
      <c r="F15" s="8">
        <f t="shared" si="0"/>
        <v>375.9402298850575</v>
      </c>
      <c r="G15" s="16">
        <f t="shared" si="1"/>
        <v>-15.940229885057477</v>
      </c>
    </row>
    <row r="16" spans="1:7" ht="15">
      <c r="A16" s="31" t="s">
        <v>10</v>
      </c>
      <c r="B16" s="12">
        <v>5.3</v>
      </c>
      <c r="C16" s="7">
        <f>B16*B2</f>
        <v>281.61072796934866</v>
      </c>
      <c r="D16" s="25">
        <v>7976.1</v>
      </c>
      <c r="E16" s="25">
        <v>7976.1</v>
      </c>
      <c r="F16" s="8">
        <f t="shared" si="0"/>
        <v>8257.710727969348</v>
      </c>
      <c r="G16" s="16">
        <f t="shared" si="1"/>
        <v>-281.61072796934786</v>
      </c>
    </row>
    <row r="17" spans="1:7" ht="15">
      <c r="A17" s="31" t="s">
        <v>9</v>
      </c>
      <c r="B17" s="12">
        <f>3.3+10.3+20.3</f>
        <v>33.900000000000006</v>
      </c>
      <c r="C17" s="7">
        <f>B17*B2</f>
        <v>1801.2459770114945</v>
      </c>
      <c r="D17" s="25">
        <v>63224.7</v>
      </c>
      <c r="E17" s="25">
        <f>15000+48225</f>
        <v>63225</v>
      </c>
      <c r="F17" s="8">
        <f t="shared" si="0"/>
        <v>65025.94597701149</v>
      </c>
      <c r="G17" s="16">
        <f t="shared" si="1"/>
        <v>-1800.9459770114918</v>
      </c>
    </row>
    <row r="18" spans="1:7" ht="15">
      <c r="A18" s="31" t="s">
        <v>22</v>
      </c>
      <c r="B18" s="12">
        <v>1.3</v>
      </c>
      <c r="C18" s="7">
        <f>B18*B2</f>
        <v>69.07432950191571</v>
      </c>
      <c r="D18" s="25">
        <v>3550.8</v>
      </c>
      <c r="E18" s="25">
        <v>3555</v>
      </c>
      <c r="F18" s="8">
        <f t="shared" si="0"/>
        <v>3619.874329501916</v>
      </c>
      <c r="G18" s="16">
        <f t="shared" si="1"/>
        <v>-64.87432950191578</v>
      </c>
    </row>
    <row r="19" spans="1:7" ht="15">
      <c r="A19" s="31" t="s">
        <v>23</v>
      </c>
      <c r="B19" s="12">
        <v>1</v>
      </c>
      <c r="C19" s="7">
        <f>B19*B2</f>
        <v>53.13409961685824</v>
      </c>
      <c r="D19" s="25">
        <v>1182</v>
      </c>
      <c r="E19" s="25">
        <v>1182</v>
      </c>
      <c r="F19" s="8">
        <f t="shared" si="0"/>
        <v>1235.1340996168583</v>
      </c>
      <c r="G19" s="16">
        <f t="shared" si="1"/>
        <v>-53.13409961685829</v>
      </c>
    </row>
    <row r="20" spans="1:7" ht="15">
      <c r="A20" s="29"/>
      <c r="B20" s="12">
        <f>SUM(B5:B19)</f>
        <v>130.5</v>
      </c>
      <c r="C20" s="7"/>
      <c r="D20" s="25"/>
      <c r="E20" s="25"/>
      <c r="F20" s="8"/>
      <c r="G20" s="16"/>
    </row>
    <row r="21" spans="1:7" ht="15">
      <c r="A21" s="29"/>
      <c r="B21" s="12"/>
      <c r="C21" s="7"/>
      <c r="D21" s="25"/>
      <c r="E21" s="25"/>
      <c r="F21" s="8"/>
      <c r="G21" s="16"/>
    </row>
    <row r="22" spans="1:7" ht="15">
      <c r="A22" s="29"/>
      <c r="B22" s="12"/>
      <c r="C22" s="7"/>
      <c r="D22" s="25"/>
      <c r="E22" s="25"/>
      <c r="F22" s="8"/>
      <c r="G22" s="16"/>
    </row>
    <row r="23" spans="1:7" ht="15">
      <c r="A23" s="29"/>
      <c r="B23" s="12"/>
      <c r="C23" s="7"/>
      <c r="D23" s="25"/>
      <c r="E23" s="26"/>
      <c r="F23" s="8"/>
      <c r="G23" s="16"/>
    </row>
    <row r="24" spans="1:7" ht="15">
      <c r="A24" s="29"/>
      <c r="B24" s="12"/>
      <c r="C24" s="7"/>
      <c r="D24" s="25"/>
      <c r="E24" s="25"/>
      <c r="F24" s="8"/>
      <c r="G24" s="16"/>
    </row>
    <row r="25" spans="1:7" ht="15">
      <c r="A25" s="29"/>
      <c r="B25" s="12"/>
      <c r="C25" s="7"/>
      <c r="D25" s="25"/>
      <c r="E25" s="25"/>
      <c r="F25" s="8"/>
      <c r="G25" s="16"/>
    </row>
    <row r="26" spans="1:7" ht="15">
      <c r="A26" s="29"/>
      <c r="B26" s="12"/>
      <c r="C26" s="7"/>
      <c r="D26" s="25"/>
      <c r="E26" s="26"/>
      <c r="F26" s="8"/>
      <c r="G26" s="16"/>
    </row>
    <row r="27" spans="1:7" ht="15">
      <c r="A27" s="29"/>
      <c r="B27" s="12"/>
      <c r="C27" s="7"/>
      <c r="D27" s="25"/>
      <c r="E27" s="25"/>
      <c r="F27" s="8"/>
      <c r="G27" s="16"/>
    </row>
    <row r="28" spans="1:7" ht="15">
      <c r="A28" s="29"/>
      <c r="B28" s="12"/>
      <c r="C28" s="7"/>
      <c r="D28" s="25"/>
      <c r="E28" s="25"/>
      <c r="F28" s="8"/>
      <c r="G28" s="16"/>
    </row>
    <row r="29" spans="1:7" ht="15">
      <c r="A29" s="29"/>
      <c r="B29" s="12"/>
      <c r="C29" s="7"/>
      <c r="D29" s="25"/>
      <c r="E29" s="25"/>
      <c r="F29" s="8"/>
      <c r="G29" s="16"/>
    </row>
    <row r="30" spans="1:7" ht="15">
      <c r="A30" s="29"/>
      <c r="B30" s="12"/>
      <c r="C30" s="7"/>
      <c r="D30" s="25"/>
      <c r="E30" s="25"/>
      <c r="F30" s="8"/>
      <c r="G30" s="16"/>
    </row>
    <row r="31" spans="1:7" ht="15">
      <c r="A31" s="28"/>
      <c r="B31" s="12"/>
      <c r="C31" s="7"/>
      <c r="D31" s="25"/>
      <c r="E31" s="26"/>
      <c r="F31" s="8"/>
      <c r="G31" s="16"/>
    </row>
    <row r="32" spans="1:7" ht="15">
      <c r="A32" s="28"/>
      <c r="B32" s="12"/>
      <c r="C32" s="7"/>
      <c r="D32" s="25"/>
      <c r="E32" s="25"/>
      <c r="F32" s="8"/>
      <c r="G32" s="16"/>
    </row>
    <row r="33" spans="1:7" ht="15">
      <c r="A33" s="28"/>
      <c r="B33" s="12"/>
      <c r="C33" s="7"/>
      <c r="D33" s="25"/>
      <c r="E33" s="25"/>
      <c r="F33" s="8"/>
      <c r="G33" s="30"/>
    </row>
    <row r="34" spans="1:7" ht="15">
      <c r="A34" s="28"/>
      <c r="B34" s="12"/>
      <c r="C34" s="7"/>
      <c r="D34" s="25"/>
      <c r="E34" s="25"/>
      <c r="F34" s="8"/>
      <c r="G34" s="16"/>
    </row>
    <row r="35" spans="1:7" ht="15">
      <c r="A35" s="28"/>
      <c r="B35" s="12"/>
      <c r="C35" s="7"/>
      <c r="D35" s="25"/>
      <c r="E35" s="26"/>
      <c r="F35" s="8"/>
      <c r="G35" s="16"/>
    </row>
    <row r="36" spans="1:7" ht="15">
      <c r="A36" s="28"/>
      <c r="B36" s="12"/>
      <c r="C36" s="7"/>
      <c r="D36" s="25"/>
      <c r="E36" s="25"/>
      <c r="F36" s="8"/>
      <c r="G36" s="16"/>
    </row>
    <row r="37" spans="1:7" ht="15">
      <c r="A37" s="28"/>
      <c r="B37" s="12"/>
      <c r="C37" s="7"/>
      <c r="D37" s="25"/>
      <c r="E37" s="25"/>
      <c r="F37" s="8"/>
      <c r="G37" s="16"/>
    </row>
    <row r="38" spans="1:7" ht="15">
      <c r="A38" s="28"/>
      <c r="B38" s="12"/>
      <c r="C38" s="7"/>
      <c r="D38" s="25"/>
      <c r="E38" s="25"/>
      <c r="F38" s="8"/>
      <c r="G38" s="16"/>
    </row>
    <row r="39" spans="1:7" ht="15">
      <c r="A39" s="28"/>
      <c r="B39" s="12"/>
      <c r="C39" s="7"/>
      <c r="D39" s="25"/>
      <c r="E39" s="25"/>
      <c r="F39" s="8"/>
      <c r="G39" s="16"/>
    </row>
    <row r="40" spans="1:7" ht="15">
      <c r="A40" s="28"/>
      <c r="B40" s="12"/>
      <c r="C40" s="7"/>
      <c r="D40" s="25"/>
      <c r="E40" s="25"/>
      <c r="F40" s="8"/>
      <c r="G40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2015-02-25T16:17:27Z</dcterms:modified>
  <cp:category/>
  <cp:version/>
  <cp:contentType/>
  <cp:contentStatus/>
</cp:coreProperties>
</file>