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<sst xmlns="http://schemas.openxmlformats.org/spreadsheetml/2006/main" count="28" uniqueCount="28">
  <si>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</si>
  <si>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</si>
  <si>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</si>
  <si>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</si>
  <si>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</si>
  <si>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</si>
  <si>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</si>
  <si>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</si>
  <si>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</si>
  <si>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</si>
  <si>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 xml:space="preserve">Юлия2010 </t>
  </si>
  <si>
    <t xml:space="preserve">mIrInka </t>
  </si>
  <si>
    <t>Ларинка</t>
  </si>
  <si>
    <t>Anu</t>
  </si>
  <si>
    <t>Маруся 2011</t>
  </si>
  <si>
    <t>anastat25</t>
  </si>
  <si>
    <t>Elena69</t>
  </si>
  <si>
    <t>Pirognoe</t>
  </si>
  <si>
    <t>LENSHA</t>
  </si>
  <si>
    <t>NataFFka</t>
  </si>
  <si>
    <t>fox509</t>
  </si>
  <si>
    <t>Manula</t>
  </si>
  <si>
    <t>Лент@</t>
  </si>
  <si>
    <t>Masska</t>
  </si>
  <si>
    <t>Tuflya</t>
  </si>
  <si>
    <t>elena.eremina</t>
  </si>
  <si>
    <t>Навсикая</t>
  </si>
  <si>
    <t>praline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</si>
</sst>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 wrapText="1"/>
    </xf>
    <xf numFmtId="8" fontId="45" fillId="0" borderId="10" xfId="0" applyNumberFormat="1" applyFont="1" applyBorder="1" applyAlignment="1">
      <alignment horizontal="center" wrapText="1"/>
    </xf>
    <xf numFmtId="8" fontId="34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8" fontId="45" fillId="0" borderId="10" xfId="0" applyNumberFormat="1" applyFont="1" applyBorder="1" applyAlignment="1">
      <alignment horizontal="center"/>
    </xf>
    <xf numFmtId="8" fontId="34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8" fontId="4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10" xfId="6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7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34" fillId="0" borderId="10" xfId="0" applyNumberFormat="1" applyFont="1" applyBorder="1" applyAlignment="1">
      <alignment/>
    </xf>
    <xf numFmtId="164" fontId="34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I22" sqref="I22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4.421875" style="0" customWidth="1"/>
    <col min="4" max="4" width="18.8515625" style="0" customWidth="1"/>
    <col min="5" max="5" width="16.140625" style="0" customWidth="1"/>
    <col min="6" max="6" width="13.8515625" style="8" customWidth="1"/>
    <col min="7" max="7" width="15.57421875" style="0" customWidth="1"/>
    <col min="8" max="8" width="25.421875" style="15" customWidth="1"/>
    <col min="9" max="9" width="72.57421875" style="0" customWidth="1"/>
  </cols>
  <sheetData>
    <row r="1" spans="1:8" ht="15">
      <c r="A1" s="1" t="s">
        <v>7</v>
      </c>
      <c r="B1" s="4">
        <v>7706.25</v>
      </c>
      <c r="C1" s="1"/>
      <c r="D1" s="1"/>
      <c r="E1" s="1"/>
      <c r="F1" s="4"/>
      <c r="G1" s="1"/>
      <c r="H1" s="11"/>
    </row>
    <row r="2" spans="1:8" ht="15">
      <c r="A2" s="1" t="s">
        <v>6</v>
      </c>
      <c r="B2" s="4">
        <v>66</v>
      </c>
      <c r="C2" s="4"/>
      <c r="D2" s="1"/>
      <c r="E2" s="1"/>
      <c r="F2" s="4"/>
      <c r="G2" s="1"/>
      <c r="H2" s="11"/>
    </row>
    <row r="3" spans="1:8" ht="15">
      <c r="A3" s="5"/>
      <c r="B3" s="4"/>
      <c r="C3" s="4"/>
      <c r="D3" s="1"/>
      <c r="E3" s="1"/>
      <c r="F3" s="4"/>
      <c r="G3" s="1"/>
      <c r="H3" s="11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13" t="s">
        <v>2</v>
      </c>
      <c r="G4" s="3" t="s">
        <v>4</v>
      </c>
      <c r="H4" s="10" t="s">
        <v>3</v>
      </c>
    </row>
    <row r="5" spans="1:8" ht="15.75" customHeight="1">
      <c r="A5" s="7" t="s">
        <v>10</v>
      </c>
      <c r="B5" s="30">
        <v>8</v>
      </c>
      <c r="C5" s="20">
        <f>2321+650+517*2</f>
        <v>4005</v>
      </c>
      <c r="D5" s="9">
        <f>B5*B2</f>
        <v>528</v>
      </c>
      <c r="E5" s="20">
        <f>C5+C5*0.15</f>
        <v>4605.75</v>
      </c>
      <c r="F5" s="12">
        <v>4605.75</v>
      </c>
      <c r="G5" s="16">
        <f>E5+D5</f>
        <v>5133.75</v>
      </c>
      <c r="H5" s="10">
        <f>F5-G5</f>
        <v>-528</v>
      </c>
    </row>
    <row r="6" spans="1:9" ht="19.5" customHeight="1">
      <c r="A6" s="7" t="s">
        <v>11</v>
      </c>
      <c r="B6" s="31">
        <v>1</v>
      </c>
      <c r="C6" s="21">
        <f>1405</f>
        <v>1405</v>
      </c>
      <c r="D6" s="9">
        <f>B6*B2</f>
        <v>66</v>
      </c>
      <c r="E6" s="23">
        <f>C6+C6*0.15</f>
        <v>1615.75</v>
      </c>
      <c r="F6" s="12">
        <v>1615</v>
      </c>
      <c r="G6" s="17">
        <f>E6+D6</f>
        <v>1681.75</v>
      </c>
      <c r="H6" s="14">
        <f>F6-G6</f>
        <v>-66.75</v>
      </c>
      <c r="I6" s="8"/>
    </row>
    <row r="7" spans="1:9" ht="27" customHeight="1">
      <c r="A7" s="7" t="s">
        <v>12</v>
      </c>
      <c r="B7" s="31">
        <v>8</v>
      </c>
      <c r="C7" s="21">
        <f>6048</f>
        <v>6048</v>
      </c>
      <c r="D7" s="12">
        <f>B7*B2</f>
        <v>528</v>
      </c>
      <c r="E7" s="24">
        <f>C7+C7*0.1</f>
        <v>6652.8</v>
      </c>
      <c r="F7" s="12">
        <v>6650</v>
      </c>
      <c r="G7" s="17">
        <f>E7+D7</f>
        <v>7180.8</v>
      </c>
      <c r="H7" s="14">
        <f>F7-G7</f>
        <v>-530.8000000000002</v>
      </c>
      <c r="I7" s="8"/>
    </row>
    <row r="8" spans="1:9" ht="13.5" customHeight="1">
      <c r="A8" s="7" t="s">
        <v>13</v>
      </c>
      <c r="B8" s="31">
        <v>2</v>
      </c>
      <c r="C8" s="21">
        <f>820*2</f>
        <v>1640</v>
      </c>
      <c r="D8" s="12">
        <f>B8*B2</f>
        <v>132</v>
      </c>
      <c r="E8" s="24">
        <f>C8+C8*0.15</f>
        <v>1886</v>
      </c>
      <c r="F8" s="12">
        <v>1886</v>
      </c>
      <c r="G8" s="17">
        <f>E8+D8</f>
        <v>2018</v>
      </c>
      <c r="H8" s="14">
        <f>F8-G8</f>
        <v>-132</v>
      </c>
      <c r="I8" s="8"/>
    </row>
    <row r="9" spans="1:9" ht="15">
      <c r="A9" s="7" t="s">
        <v>14</v>
      </c>
      <c r="B9" s="31">
        <v>1</v>
      </c>
      <c r="C9" s="21">
        <f>2021</f>
        <v>2021</v>
      </c>
      <c r="D9" s="12">
        <f>B9*B2</f>
        <v>66</v>
      </c>
      <c r="E9" s="24">
        <f>C9+C9*0.15</f>
        <v>2324.15</v>
      </c>
      <c r="F9" s="12">
        <v>2324.15</v>
      </c>
      <c r="G9" s="17">
        <f>E9+D9</f>
        <v>2390.15</v>
      </c>
      <c r="H9" s="14">
        <f>F9-G9</f>
        <v>-66</v>
      </c>
      <c r="I9" s="8"/>
    </row>
    <row r="10" spans="1:9" ht="15">
      <c r="A10" s="7" t="s">
        <v>15</v>
      </c>
      <c r="B10" s="31">
        <v>3</v>
      </c>
      <c r="C10" s="21">
        <f>4792</f>
        <v>4792</v>
      </c>
      <c r="D10" s="12">
        <f>B10*B2</f>
        <v>198</v>
      </c>
      <c r="E10" s="24">
        <f>C10+C10*0.15</f>
        <v>5510.8</v>
      </c>
      <c r="F10" s="12">
        <v>4800</v>
      </c>
      <c r="G10" s="17">
        <f>E10+D10</f>
        <v>5708.8</v>
      </c>
      <c r="H10" s="14">
        <f>F10-G10</f>
        <v>-908.8000000000002</v>
      </c>
      <c r="I10" s="8"/>
    </row>
    <row r="11" spans="1:9" ht="15">
      <c r="A11" s="7" t="s">
        <v>16</v>
      </c>
      <c r="B11" s="31">
        <v>3</v>
      </c>
      <c r="C11" s="21">
        <f>8071</f>
        <v>8071</v>
      </c>
      <c r="D11" s="12">
        <f>B11*B2</f>
        <v>198</v>
      </c>
      <c r="E11" s="24">
        <f>C11+C11*0.1</f>
        <v>8878.1</v>
      </c>
      <c r="F11" s="12">
        <v>8878</v>
      </c>
      <c r="G11" s="17">
        <f>E11+D11</f>
        <v>9076.1</v>
      </c>
      <c r="H11" s="14">
        <f>F11-G11</f>
        <v>-198.10000000000036</v>
      </c>
      <c r="I11" s="8"/>
    </row>
    <row r="12" spans="1:9" ht="15">
      <c r="A12" s="7" t="s">
        <v>17</v>
      </c>
      <c r="B12" s="32">
        <v>8</v>
      </c>
      <c r="C12" s="22">
        <f>6192*2</f>
        <v>12384</v>
      </c>
      <c r="D12" s="12">
        <f>B12*B2</f>
        <v>528</v>
      </c>
      <c r="E12" s="25">
        <f>C12+C12*0.1</f>
        <v>13622.4</v>
      </c>
      <c r="F12" s="12">
        <v>13622</v>
      </c>
      <c r="G12" s="17">
        <f>E12+D12</f>
        <v>14150.4</v>
      </c>
      <c r="H12" s="14">
        <f>F12-G12</f>
        <v>-528.3999999999996</v>
      </c>
      <c r="I12" s="8"/>
    </row>
    <row r="13" spans="1:9" ht="15">
      <c r="A13" s="7" t="s">
        <v>18</v>
      </c>
      <c r="B13" s="32">
        <v>3</v>
      </c>
      <c r="C13" s="22">
        <f>344+2306</f>
        <v>2650</v>
      </c>
      <c r="D13" s="12">
        <f>B13*B2</f>
        <v>198</v>
      </c>
      <c r="E13" s="26">
        <f>C13+C13*0.15</f>
        <v>3047.5</v>
      </c>
      <c r="F13" s="12">
        <v>3048</v>
      </c>
      <c r="G13" s="17">
        <f>E13+D13</f>
        <v>3245.5</v>
      </c>
      <c r="H13" s="14">
        <f>F13-G13</f>
        <v>-197.5</v>
      </c>
      <c r="I13" s="8"/>
    </row>
    <row r="14" spans="1:9" ht="15">
      <c r="A14" s="7" t="s">
        <v>19</v>
      </c>
      <c r="B14" s="32">
        <v>8</v>
      </c>
      <c r="C14" s="22">
        <f>3784+1107*2</f>
        <v>5998</v>
      </c>
      <c r="D14" s="12">
        <f>B14*B2</f>
        <v>528</v>
      </c>
      <c r="E14" s="26">
        <f>C14+C14*0.1</f>
        <v>6597.8</v>
      </c>
      <c r="F14" s="12">
        <v>6598</v>
      </c>
      <c r="G14" s="17">
        <f>E14+D14</f>
        <v>7125.8</v>
      </c>
      <c r="H14" s="14">
        <f>F14-G14</f>
        <v>-527.8000000000002</v>
      </c>
      <c r="I14" s="8"/>
    </row>
    <row r="15" spans="1:9" ht="15">
      <c r="A15" s="7" t="s">
        <v>20</v>
      </c>
      <c r="B15" s="32">
        <v>4</v>
      </c>
      <c r="C15" s="22">
        <f>4620</f>
        <v>4620</v>
      </c>
      <c r="D15" s="12">
        <f>B15*B2</f>
        <v>264</v>
      </c>
      <c r="E15" s="26">
        <f>C15+C15*0.15</f>
        <v>5313</v>
      </c>
      <c r="F15" s="12">
        <v>5313</v>
      </c>
      <c r="G15" s="17">
        <f>E15+D15</f>
        <v>5577</v>
      </c>
      <c r="H15" s="14">
        <f>F15-G15</f>
        <v>-264</v>
      </c>
      <c r="I15" s="8"/>
    </row>
    <row r="16" spans="1:8" ht="15">
      <c r="A16" s="7" t="s">
        <v>21</v>
      </c>
      <c r="B16" s="32">
        <v>19</v>
      </c>
      <c r="C16" s="22">
        <f>4878+2302+968+1106+3784+1437</f>
        <v>14475</v>
      </c>
      <c r="D16" s="12">
        <f>B16*B2</f>
        <v>1254</v>
      </c>
      <c r="E16" s="27">
        <f>C16+C16*0.1</f>
        <v>15922.5</v>
      </c>
      <c r="F16" s="12">
        <v>15923</v>
      </c>
      <c r="G16" s="18">
        <f>E16+D16</f>
        <v>17176.5</v>
      </c>
      <c r="H16" s="19">
        <f>F16-G16</f>
        <v>-1253.5</v>
      </c>
    </row>
    <row r="17" spans="1:8" ht="15">
      <c r="A17" s="7" t="s">
        <v>22</v>
      </c>
      <c r="B17" s="32">
        <v>4</v>
      </c>
      <c r="C17" s="22">
        <f>2798*3</f>
        <v>8394</v>
      </c>
      <c r="D17" s="12">
        <f>B17*B2</f>
        <v>264</v>
      </c>
      <c r="E17" s="28">
        <f>C17+C17*0.1</f>
        <v>9233.4</v>
      </c>
      <c r="F17" s="12">
        <v>9233.4</v>
      </c>
      <c r="G17" s="18">
        <f>E17+D17</f>
        <v>9497.4</v>
      </c>
      <c r="H17" s="19">
        <f>F17-G17</f>
        <v>-264</v>
      </c>
    </row>
    <row r="18" spans="1:8" ht="15">
      <c r="A18" s="7" t="s">
        <v>23</v>
      </c>
      <c r="B18" s="32">
        <v>6</v>
      </c>
      <c r="C18" s="22">
        <f>4369+343*2</f>
        <v>5055</v>
      </c>
      <c r="D18" s="34">
        <f>B18*B2</f>
        <v>396</v>
      </c>
      <c r="E18" s="28">
        <f>C18+C18*0.1</f>
        <v>5560.5</v>
      </c>
      <c r="F18" s="12">
        <v>5560.5</v>
      </c>
      <c r="G18" s="33">
        <f>E18+D18</f>
        <v>5956.5</v>
      </c>
      <c r="H18" s="11">
        <f>F18-G18</f>
        <v>-396</v>
      </c>
    </row>
    <row r="19" spans="1:8" ht="15">
      <c r="A19" s="7" t="s">
        <v>24</v>
      </c>
      <c r="B19" s="32">
        <v>29</v>
      </c>
      <c r="C19" s="22">
        <f>8068+11952+1044*2+4564+1702</f>
        <v>28374</v>
      </c>
      <c r="D19" s="34">
        <f>B19*B2</f>
        <v>1914</v>
      </c>
      <c r="E19" s="28">
        <f>C19+C19*0.1</f>
        <v>31211.4</v>
      </c>
      <c r="F19" s="12">
        <v>31000</v>
      </c>
      <c r="G19" s="33">
        <f>E19+D19</f>
        <v>33125.4</v>
      </c>
      <c r="H19" s="11">
        <f>F19-G19</f>
        <v>-2125.4000000000015</v>
      </c>
    </row>
    <row r="20" spans="1:8" ht="15">
      <c r="A20" s="7" t="s">
        <v>25</v>
      </c>
      <c r="B20" s="32">
        <v>1</v>
      </c>
      <c r="C20" s="22">
        <f>359</f>
        <v>359</v>
      </c>
      <c r="D20" s="35">
        <f>B20*B2</f>
        <v>66</v>
      </c>
      <c r="E20" s="22">
        <f>C20+C20*0.15</f>
        <v>412.85</v>
      </c>
      <c r="F20" s="12">
        <v>360</v>
      </c>
      <c r="G20" s="33">
        <f>E20+D20</f>
        <v>478.85</v>
      </c>
      <c r="H20" s="11">
        <f>F20-G20</f>
        <v>-118.85000000000002</v>
      </c>
    </row>
    <row r="21" spans="1:8" ht="15">
      <c r="A21" s="7" t="s">
        <v>26</v>
      </c>
      <c r="B21" s="32">
        <v>3</v>
      </c>
      <c r="C21" s="22">
        <f>574*5</f>
        <v>2870</v>
      </c>
      <c r="D21" s="35">
        <f>B21*B2</f>
        <v>198</v>
      </c>
      <c r="E21" s="22">
        <f>C21+C21*0.15</f>
        <v>3300.5</v>
      </c>
      <c r="F21" s="12">
        <v>3300</v>
      </c>
      <c r="G21" s="33">
        <f>E21+D21</f>
        <v>3498.5</v>
      </c>
      <c r="H21" s="11">
        <f>F21-G21</f>
        <v>-198.5</v>
      </c>
    </row>
    <row r="22" spans="1:8" ht="15">
      <c r="A22" s="7" t="s">
        <v>27</v>
      </c>
      <c r="B22" s="32">
        <v>2</v>
      </c>
      <c r="C22" s="22">
        <f>1111+1576</f>
        <v>2687</v>
      </c>
      <c r="D22" s="35">
        <f>B22*B2</f>
        <v>132</v>
      </c>
      <c r="E22" s="22">
        <f>C22+C22*0.15</f>
        <v>3090.05</v>
      </c>
      <c r="F22" s="12">
        <v>3100</v>
      </c>
      <c r="G22" s="33">
        <f>E22+D22</f>
        <v>3222.05</v>
      </c>
      <c r="H22" s="11">
        <f>F22-G22</f>
        <v>-122.05000000000018</v>
      </c>
    </row>
    <row r="24" spans="3:5" ht="15">
      <c r="C24" s="29"/>
      <c r="E24" s="29"/>
    </row>
    <row r="28" ht="15">
      <c r="G28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2012-01-31T18:01:59Z</dcterms:modified>
  <cp:category/>
  <cp:version/>
  <cp:contentType/>
  <cp:contentStatus/>
</cp:coreProperties>
</file>