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<sst xmlns="http://schemas.openxmlformats.org/spreadsheetml/2006/main" count="12" uniqueCount="12">
  <si>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ник</t>
  </si>
  <si>
    <t>сдано</t>
  </si>
  <si>
    <t>к оплате с ОРГ</t>
  </si>
  <si>
    <t>Цена за кг.</t>
  </si>
  <si>
    <t>Цена доставки</t>
  </si>
  <si>
    <t>итого -Вы мне/+я Вам</t>
  </si>
  <si>
    <t>примерный вес товара</t>
  </si>
  <si>
    <t>примерная цена за доставку товара</t>
  </si>
  <si>
    <t>сумма с Орг+примерные ТР</t>
  </si>
  <si>
    <t>Aoli</t>
  </si>
  <si>
    <t>Borka</t>
  </si>
  <si>
    <t>Бирюза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</si>
</sst>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</cellStyleXfs>
  <cellXfs count="3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/>
    </xf>
    <xf numFmtId="189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 wrapText="1"/>
    </xf>
    <xf numFmtId="189" fontId="48" fillId="0" borderId="0" xfId="0" applyNumberFormat="1" applyFont="1" applyAlignment="1">
      <alignment horizontal="center"/>
    </xf>
    <xf numFmtId="180" fontId="50" fillId="0" borderId="11" xfId="0" applyNumberFormat="1" applyFont="1" applyBorder="1" applyAlignment="1">
      <alignment/>
    </xf>
    <xf numFmtId="189" fontId="53" fillId="0" borderId="0" xfId="0" applyNumberFormat="1" applyFont="1" applyAlignment="1">
      <alignment horizontal="right"/>
    </xf>
    <xf numFmtId="2" fontId="50" fillId="0" borderId="0" xfId="0" applyNumberFormat="1" applyFont="1" applyAlignment="1">
      <alignment horizontal="center"/>
    </xf>
    <xf numFmtId="189" fontId="51" fillId="0" borderId="0" xfId="0" applyNumberFormat="1" applyFont="1" applyBorder="1" applyAlignment="1">
      <alignment horizontal="right"/>
    </xf>
    <xf numFmtId="190" fontId="51" fillId="0" borderId="10" xfId="0" applyNumberFormat="1" applyFont="1" applyBorder="1" applyAlignment="1">
      <alignment horizontal="center"/>
    </xf>
    <xf numFmtId="190" fontId="53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7" fillId="0" borderId="12" xfId="65" applyNumberFormat="1" applyFont="1" applyBorder="1" applyAlignment="1">
      <alignment vertical="center" wrapText="1"/>
      <protection/>
    </xf>
    <xf numFmtId="191" fontId="7" fillId="0" borderId="10" xfId="65" applyNumberFormat="1" applyFont="1" applyBorder="1" applyAlignment="1">
      <alignment vertical="center" wrapText="1"/>
      <protection/>
    </xf>
    <xf numFmtId="191" fontId="50" fillId="0" borderId="10" xfId="0" applyNumberFormat="1" applyFont="1" applyBorder="1" applyAlignment="1">
      <alignment horizontal="center"/>
    </xf>
    <xf numFmtId="193" fontId="54" fillId="0" borderId="10" xfId="0" applyNumberFormat="1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181" fontId="0" fillId="0" borderId="0" xfId="0" applyNumberFormat="1" applyAlignment="1">
      <alignment/>
    </xf>
    <xf numFmtId="166" fontId="56" fillId="0" borderId="10" xfId="0" applyNumberFormat="1" applyFont="1" applyFill="1" applyBorder="1" applyAlignment="1">
      <alignment horizontal="center" wrapText="1"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42" fillId="0" borderId="10" xfId="53" applyBorder="1" applyAlignment="1" applyProtection="1">
      <alignment/>
      <protection/>
    </xf>
    <xf numFmtId="193" fontId="54" fillId="0" borderId="1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25764" TargetMode="External" /><Relationship Id="rId2" Type="http://schemas.openxmlformats.org/officeDocument/2006/relationships/hyperlink" Target="http://forum.sibmama.ru/profile.php?mode=viewprofile&amp;u=36790" TargetMode="External" /><Relationship Id="rId3" Type="http://schemas.openxmlformats.org/officeDocument/2006/relationships/hyperlink" Target="http://forum.sibmama.ru/profile.php?mode=viewprofile&amp;u=8192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G5" sqref="G5"/>
    </sheetView>
  </sheetViews>
  <sheetFormatPr defaultColWidth="9.140625" defaultRowHeight="15"/>
  <cols>
    <col min="1" max="1" width="33.421875" style="1" customWidth="1"/>
    <col min="2" max="2" width="12.7109375" style="16" customWidth="1"/>
    <col min="3" max="3" width="19.28125" style="0" customWidth="1"/>
    <col min="4" max="4" width="16.140625" style="17" customWidth="1"/>
    <col min="5" max="5" width="18.140625" style="15" customWidth="1"/>
    <col min="6" max="6" width="15.57421875" style="0" customWidth="1"/>
    <col min="7" max="7" width="25.421875" style="13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11" ht="15">
      <c r="A1" s="2" t="s">
        <v>4</v>
      </c>
      <c r="B1" s="23">
        <v>1365</v>
      </c>
      <c r="C1" s="22"/>
      <c r="D1" s="18"/>
      <c r="E1" s="19"/>
      <c r="F1" s="2"/>
      <c r="G1" s="11"/>
      <c r="H1" s="29"/>
      <c r="I1" s="31" t="e">
        <f>SUM(#REF!)</f>
        <v>#REF!</v>
      </c>
      <c r="J1" s="32"/>
      <c r="K1" s="29"/>
    </row>
    <row r="2" spans="1:7" ht="15">
      <c r="A2" s="2" t="s">
        <v>3</v>
      </c>
      <c r="B2" s="24">
        <f>B1/B8</f>
        <v>68.25</v>
      </c>
      <c r="C2" s="14"/>
      <c r="D2" s="18"/>
      <c r="E2" s="19"/>
      <c r="F2" s="2"/>
      <c r="G2" s="11"/>
    </row>
    <row r="3" spans="1:7" ht="15">
      <c r="A3" s="3"/>
      <c r="B3" s="10"/>
      <c r="C3" s="14"/>
      <c r="D3" s="18"/>
      <c r="E3" s="19"/>
      <c r="F3" s="2"/>
      <c r="G3" s="11"/>
    </row>
    <row r="4" spans="1:7" ht="51.75" customHeight="1">
      <c r="A4" s="4" t="s">
        <v>0</v>
      </c>
      <c r="B4" s="9" t="s">
        <v>6</v>
      </c>
      <c r="C4" s="8" t="s">
        <v>7</v>
      </c>
      <c r="D4" s="20" t="s">
        <v>2</v>
      </c>
      <c r="E4" s="21" t="s">
        <v>1</v>
      </c>
      <c r="F4" s="5" t="s">
        <v>8</v>
      </c>
      <c r="G4" s="12" t="s">
        <v>5</v>
      </c>
    </row>
    <row r="5" spans="1:14" ht="19.5" customHeight="1">
      <c r="A5" s="33" t="s">
        <v>9</v>
      </c>
      <c r="B5" s="9">
        <v>3.3</v>
      </c>
      <c r="C5" s="6">
        <f>B5*B2</f>
        <v>225.225</v>
      </c>
      <c r="D5" s="34">
        <v>5233.8</v>
      </c>
      <c r="E5" s="25">
        <v>5245</v>
      </c>
      <c r="F5" s="7">
        <f>D5+C5</f>
        <v>5459.025000000001</v>
      </c>
      <c r="G5" s="28">
        <f>E5-F5</f>
        <v>-214.02500000000055</v>
      </c>
      <c r="H5" s="29"/>
      <c r="L5" s="30"/>
      <c r="N5" s="29"/>
    </row>
    <row r="6" spans="1:12" ht="19.5" customHeight="1">
      <c r="A6" s="33" t="s">
        <v>10</v>
      </c>
      <c r="B6" s="9">
        <v>6.3</v>
      </c>
      <c r="C6" s="6">
        <f>B2*B6</f>
        <v>429.97499999999997</v>
      </c>
      <c r="D6" s="34">
        <v>6432.8</v>
      </c>
      <c r="E6" s="25">
        <v>7500</v>
      </c>
      <c r="F6" s="7">
        <f>D6+C6</f>
        <v>6862.775000000001</v>
      </c>
      <c r="G6" s="28">
        <f>E6-F6</f>
        <v>637.2249999999995</v>
      </c>
      <c r="L6" s="30"/>
    </row>
    <row r="7" spans="1:12" ht="15">
      <c r="A7" s="33" t="s">
        <v>11</v>
      </c>
      <c r="B7" s="10">
        <v>10.4</v>
      </c>
      <c r="C7" s="6">
        <f>B7*B2</f>
        <v>709.8000000000001</v>
      </c>
      <c r="D7" s="34">
        <v>11130.9</v>
      </c>
      <c r="E7" s="25">
        <v>11131</v>
      </c>
      <c r="F7" s="7">
        <f>D7+C7</f>
        <v>11840.699999999999</v>
      </c>
      <c r="G7" s="28">
        <f>E7-F7</f>
        <v>-709.6999999999989</v>
      </c>
      <c r="L7" s="30"/>
    </row>
    <row r="8" spans="1:4" ht="15">
      <c r="A8" s="26"/>
      <c r="B8" s="16">
        <f>SUM(B5:B7)</f>
        <v>20</v>
      </c>
      <c r="C8" s="27"/>
      <c r="D8" s="17">
        <v>0</v>
      </c>
    </row>
    <row r="9" ht="15">
      <c r="A9" s="26"/>
    </row>
    <row r="10" ht="15">
      <c r="A10" s="26"/>
    </row>
    <row r="11" ht="15">
      <c r="A11" s="26"/>
    </row>
    <row r="12" ht="15">
      <c r="A12" s="26"/>
    </row>
    <row r="13" ht="15">
      <c r="A13" s="26"/>
    </row>
    <row r="14" ht="15">
      <c r="A14" s="26"/>
    </row>
    <row r="15" ht="15">
      <c r="A15" s="26"/>
    </row>
    <row r="16" ht="15">
      <c r="A16" s="26"/>
    </row>
    <row r="17" ht="15">
      <c r="A17" s="26"/>
    </row>
  </sheetData>
  <sheetProtection/>
  <hyperlinks>
    <hyperlink ref="A5" r:id="rId1" display="http://forum.sibmama.ru/profile.php?mode=viewprofile&amp;u=25764"/>
    <hyperlink ref="A6" r:id="rId2" display="http://forum.sibmama.ru/profile.php?mode=viewprofile&amp;u=36790"/>
    <hyperlink ref="A7" r:id="rId3" display="http://forum.sibmama.ru/profile.php?mode=viewprofile&amp;u=8192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 Kapitonov</cp:lastModifiedBy>
  <dcterms:created xsi:type="dcterms:W3CDTF">2011-01-22T04:40:36Z</dcterms:created>
  <dcterms:modified xsi:type="dcterms:W3CDTF">2015-11-21T18:27:20Z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