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верка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H20" i="4"/>
  <c r="F33"/>
  <c r="G33"/>
  <c r="H33"/>
  <c r="E33"/>
  <c r="F24"/>
  <c r="F25"/>
  <c r="F26"/>
  <c r="F23"/>
  <c r="G26"/>
  <c r="I26" s="1"/>
  <c r="I22"/>
  <c r="I20"/>
  <c r="I2"/>
  <c r="F4"/>
  <c r="F5"/>
  <c r="F6"/>
  <c r="F7"/>
  <c r="F8"/>
  <c r="F9"/>
  <c r="F10"/>
  <c r="F11"/>
  <c r="F12"/>
  <c r="F13"/>
  <c r="F14"/>
  <c r="F15"/>
  <c r="F16"/>
  <c r="F17"/>
  <c r="F18"/>
  <c r="F19"/>
  <c r="F20"/>
  <c r="F3"/>
  <c r="G20" s="1"/>
  <c r="F2"/>
  <c r="F22"/>
  <c r="F21"/>
  <c r="I33" l="1"/>
  <c r="G22"/>
</calcChain>
</file>

<file path=xl/sharedStrings.xml><?xml version="1.0" encoding="utf-8"?>
<sst xmlns="http://schemas.openxmlformats.org/spreadsheetml/2006/main" count="124" uniqueCount="45">
  <si>
    <t>НИК</t>
  </si>
  <si>
    <t>АРТ</t>
  </si>
  <si>
    <t>Р-Р</t>
  </si>
  <si>
    <t>ЦВЕТ</t>
  </si>
  <si>
    <t>Светлана Дм</t>
  </si>
  <si>
    <t>485/2</t>
  </si>
  <si>
    <t>010005 персик</t>
  </si>
  <si>
    <t>052200 т-бирюза</t>
  </si>
  <si>
    <t>Лола78</t>
  </si>
  <si>
    <t>574/2</t>
  </si>
  <si>
    <t>200027 цикломеновая клетка</t>
  </si>
  <si>
    <t>122/2</t>
  </si>
  <si>
    <t>000002 синий</t>
  </si>
  <si>
    <t>000063 т-синий</t>
  </si>
  <si>
    <t>000026 персик/бирюза</t>
  </si>
  <si>
    <t>000027 бирюза/беж</t>
  </si>
  <si>
    <t>200036 элли</t>
  </si>
  <si>
    <t>054400 коралл</t>
  </si>
  <si>
    <t>98/2</t>
  </si>
  <si>
    <t>011650 красный горох</t>
  </si>
  <si>
    <t>040500 серый</t>
  </si>
  <si>
    <t>131300 св-беж</t>
  </si>
  <si>
    <t>030157 серый/красный</t>
  </si>
  <si>
    <t>Ларсэна</t>
  </si>
  <si>
    <t>053300 изумруд</t>
  </si>
  <si>
    <t>192/2</t>
  </si>
  <si>
    <t>20041 черный/т.серая клетка</t>
  </si>
  <si>
    <t>сноха</t>
  </si>
  <si>
    <t>000021 беж</t>
  </si>
  <si>
    <t>20035 черный</t>
  </si>
  <si>
    <t>639/2</t>
  </si>
  <si>
    <t>000073 бирюзовая клетка</t>
  </si>
  <si>
    <t>764/2</t>
  </si>
  <si>
    <t>072300 бирюза</t>
  </si>
  <si>
    <t>081800 т-синий </t>
  </si>
  <si>
    <t>ЦЕНА</t>
  </si>
  <si>
    <t>С ОРГ</t>
  </si>
  <si>
    <t>ИТОГО</t>
  </si>
  <si>
    <t>ТРАСНП</t>
  </si>
  <si>
    <t>00057 абрикос </t>
  </si>
  <si>
    <t>200029 черный</t>
  </si>
  <si>
    <t>000082 полоска/клетка</t>
  </si>
  <si>
    <t>ед</t>
  </si>
  <si>
    <t>000076 ландыш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</si>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</sst>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6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1" fontId="2" fillId="0" borderId="0" xfId="0" applyNumberFormat="1" applyFont="1" applyFill="1"/>
    <xf numFmtId="1" fontId="2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/>
    <xf numFmtId="1" fontId="2" fillId="0" borderId="3" xfId="0" applyNumberFormat="1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/>
    <xf numFmtId="1" fontId="2" fillId="0" borderId="4" xfId="0" applyNumberFormat="1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2" fontId="1" fillId="0" borderId="6" xfId="0" applyNumberFormat="1" applyFont="1" applyFill="1" applyBorder="1"/>
    <xf numFmtId="1" fontId="2" fillId="0" borderId="6" xfId="0" applyNumberFormat="1" applyFont="1" applyFill="1" applyBorder="1"/>
    <xf numFmtId="0" fontId="2" fillId="0" borderId="7" xfId="0" applyFont="1" applyFill="1" applyBorder="1"/>
    <xf numFmtId="0" fontId="1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" fillId="0" borderId="11" xfId="0" applyNumberFormat="1" applyFont="1" applyFill="1" applyBorder="1"/>
    <xf numFmtId="1" fontId="2" fillId="0" borderId="11" xfId="0" applyNumberFormat="1" applyFont="1" applyFill="1" applyBorder="1"/>
    <xf numFmtId="1" fontId="2" fillId="0" borderId="12" xfId="0" applyNumberFormat="1" applyFont="1" applyFill="1" applyBorder="1"/>
    <xf numFmtId="0" fontId="1" fillId="0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H24" sqref="H24"/>
    </sheetView>
  </sheetViews>
  <sheetFormatPr defaultRowHeight="15.75"/>
  <cols>
    <col min="1" max="1" width="16.28515625" style="11" customWidth="1"/>
    <col min="2" max="2" width="8.5703125" style="12" customWidth="1"/>
    <col min="3" max="3" width="23" style="11" customWidth="1"/>
    <col min="4" max="4" width="4.85546875" style="12" customWidth="1"/>
    <col min="5" max="5" width="9.140625" style="12"/>
    <col min="6" max="6" width="9.140625" style="11"/>
    <col min="7" max="7" width="9.140625" style="25"/>
    <col min="8" max="8" width="9.140625" style="12"/>
    <col min="9" max="9" width="9.140625" style="29"/>
  </cols>
  <sheetData>
    <row r="1" spans="1:9">
      <c r="A1" s="2" t="s">
        <v>0</v>
      </c>
      <c r="B1" s="2" t="s">
        <v>1</v>
      </c>
      <c r="C1" s="2" t="s">
        <v>3</v>
      </c>
      <c r="D1" s="2" t="s">
        <v>2</v>
      </c>
      <c r="E1" s="2" t="s">
        <v>35</v>
      </c>
      <c r="F1" s="2" t="s">
        <v>36</v>
      </c>
      <c r="G1" s="22" t="s">
        <v>37</v>
      </c>
      <c r="H1" s="17" t="s">
        <v>38</v>
      </c>
      <c r="I1" s="26" t="s">
        <v>44</v>
      </c>
    </row>
    <row r="2" spans="1:9" ht="16.5" thickBot="1">
      <c r="A2" s="30" t="s">
        <v>23</v>
      </c>
      <c r="B2" s="31">
        <v>898</v>
      </c>
      <c r="C2" s="30" t="s">
        <v>24</v>
      </c>
      <c r="D2" s="31">
        <v>48</v>
      </c>
      <c r="E2" s="31">
        <v>1299</v>
      </c>
      <c r="F2" s="32">
        <f>SUM(E2*1.15)</f>
        <v>1493.85</v>
      </c>
      <c r="G2" s="33">
        <v>1493.85</v>
      </c>
      <c r="H2" s="31">
        <v>27.4</v>
      </c>
      <c r="I2" s="33">
        <f>SUM(G2+H2)</f>
        <v>1521.25</v>
      </c>
    </row>
    <row r="3" spans="1:9">
      <c r="A3" s="39" t="s">
        <v>8</v>
      </c>
      <c r="B3" s="40" t="s">
        <v>9</v>
      </c>
      <c r="C3" s="41" t="s">
        <v>10</v>
      </c>
      <c r="D3" s="40">
        <v>48</v>
      </c>
      <c r="E3" s="40">
        <v>1299</v>
      </c>
      <c r="F3" s="42">
        <f>SUM(E3*1.07)</f>
        <v>1389.93</v>
      </c>
      <c r="G3" s="43"/>
      <c r="H3" s="40"/>
      <c r="I3" s="44"/>
    </row>
    <row r="4" spans="1:9">
      <c r="A4" s="45" t="s">
        <v>8</v>
      </c>
      <c r="B4" s="17" t="s">
        <v>11</v>
      </c>
      <c r="C4" s="13" t="s">
        <v>12</v>
      </c>
      <c r="D4" s="17">
        <v>48</v>
      </c>
      <c r="E4" s="17">
        <v>1169</v>
      </c>
      <c r="F4" s="19">
        <f>SUM(E4*1.07)</f>
        <v>1250.8300000000002</v>
      </c>
      <c r="G4" s="23"/>
      <c r="H4" s="17"/>
      <c r="I4" s="46"/>
    </row>
    <row r="5" spans="1:9">
      <c r="A5" s="45" t="s">
        <v>8</v>
      </c>
      <c r="B5" s="17" t="s">
        <v>11</v>
      </c>
      <c r="C5" s="13" t="s">
        <v>13</v>
      </c>
      <c r="D5" s="17">
        <v>46</v>
      </c>
      <c r="E5" s="17">
        <v>1169</v>
      </c>
      <c r="F5" s="19">
        <f>SUM(E5*1.07)</f>
        <v>1250.8300000000002</v>
      </c>
      <c r="G5" s="23"/>
      <c r="H5" s="17"/>
      <c r="I5" s="46"/>
    </row>
    <row r="6" spans="1:9">
      <c r="A6" s="45" t="s">
        <v>8</v>
      </c>
      <c r="B6" s="17">
        <v>132</v>
      </c>
      <c r="C6" s="13" t="s">
        <v>15</v>
      </c>
      <c r="D6" s="17">
        <v>48</v>
      </c>
      <c r="E6" s="17">
        <v>1169</v>
      </c>
      <c r="F6" s="19">
        <f>SUM(E6*1.07)</f>
        <v>1250.8300000000002</v>
      </c>
      <c r="G6" s="23"/>
      <c r="H6" s="17"/>
      <c r="I6" s="46"/>
    </row>
    <row r="7" spans="1:9">
      <c r="A7" s="45" t="s">
        <v>8</v>
      </c>
      <c r="B7" s="17">
        <v>132</v>
      </c>
      <c r="C7" s="13" t="s">
        <v>14</v>
      </c>
      <c r="D7" s="17">
        <v>46</v>
      </c>
      <c r="E7" s="17">
        <v>1169</v>
      </c>
      <c r="F7" s="19">
        <f>SUM(E7*1.07)</f>
        <v>1250.8300000000002</v>
      </c>
      <c r="G7" s="23"/>
      <c r="H7" s="17"/>
      <c r="I7" s="46"/>
    </row>
    <row r="8" spans="1:9">
      <c r="A8" s="45" t="s">
        <v>8</v>
      </c>
      <c r="B8" s="17">
        <v>903</v>
      </c>
      <c r="C8" s="13" t="s">
        <v>16</v>
      </c>
      <c r="D8" s="17">
        <v>46</v>
      </c>
      <c r="E8" s="17">
        <v>1624</v>
      </c>
      <c r="F8" s="19">
        <f>SUM(E8*1.07)</f>
        <v>1737.68</v>
      </c>
      <c r="G8" s="23"/>
      <c r="H8" s="17"/>
      <c r="I8" s="46"/>
    </row>
    <row r="9" spans="1:9">
      <c r="A9" s="45" t="s">
        <v>8</v>
      </c>
      <c r="B9" s="17" t="s">
        <v>18</v>
      </c>
      <c r="C9" s="13" t="s">
        <v>19</v>
      </c>
      <c r="D9" s="17">
        <v>46</v>
      </c>
      <c r="E9" s="17">
        <v>974</v>
      </c>
      <c r="F9" s="19">
        <f>SUM(E9*1.07)</f>
        <v>1042.18</v>
      </c>
      <c r="G9" s="23"/>
      <c r="H9" s="17"/>
      <c r="I9" s="46"/>
    </row>
    <row r="10" spans="1:9">
      <c r="A10" s="45" t="s">
        <v>8</v>
      </c>
      <c r="B10" s="17">
        <v>610</v>
      </c>
      <c r="C10" s="13" t="s">
        <v>20</v>
      </c>
      <c r="D10" s="17">
        <v>46</v>
      </c>
      <c r="E10" s="17">
        <v>1169</v>
      </c>
      <c r="F10" s="19">
        <f>SUM(E10*1.07)</f>
        <v>1250.8300000000002</v>
      </c>
      <c r="G10" s="23"/>
      <c r="H10" s="17"/>
      <c r="I10" s="46"/>
    </row>
    <row r="11" spans="1:9">
      <c r="A11" s="45" t="s">
        <v>8</v>
      </c>
      <c r="B11" s="17">
        <v>892</v>
      </c>
      <c r="C11" s="18" t="s">
        <v>21</v>
      </c>
      <c r="D11" s="17">
        <v>46</v>
      </c>
      <c r="E11" s="17">
        <v>1169</v>
      </c>
      <c r="F11" s="19">
        <f>SUM(E11*1.07)</f>
        <v>1250.8300000000002</v>
      </c>
      <c r="G11" s="23"/>
      <c r="H11" s="17"/>
      <c r="I11" s="46"/>
    </row>
    <row r="12" spans="1:9">
      <c r="A12" s="45" t="s">
        <v>8</v>
      </c>
      <c r="B12" s="17">
        <v>156</v>
      </c>
      <c r="C12" s="18" t="s">
        <v>22</v>
      </c>
      <c r="D12" s="17">
        <v>46</v>
      </c>
      <c r="E12" s="17">
        <v>1299</v>
      </c>
      <c r="F12" s="19">
        <f>SUM(E12*1.07)</f>
        <v>1389.93</v>
      </c>
      <c r="G12" s="23"/>
      <c r="H12" s="17"/>
      <c r="I12" s="46"/>
    </row>
    <row r="13" spans="1:9">
      <c r="A13" s="45" t="s">
        <v>8</v>
      </c>
      <c r="B13" s="17" t="s">
        <v>25</v>
      </c>
      <c r="C13" s="18" t="s">
        <v>26</v>
      </c>
      <c r="D13" s="17">
        <v>44</v>
      </c>
      <c r="E13" s="17">
        <v>1429</v>
      </c>
      <c r="F13" s="19">
        <f>SUM(E13*1.07)</f>
        <v>1529.0300000000002</v>
      </c>
      <c r="G13" s="23"/>
      <c r="H13" s="17"/>
      <c r="I13" s="46"/>
    </row>
    <row r="14" spans="1:9">
      <c r="A14" s="45" t="s">
        <v>8</v>
      </c>
      <c r="B14" s="17" t="s">
        <v>30</v>
      </c>
      <c r="C14" s="13" t="s">
        <v>31</v>
      </c>
      <c r="D14" s="17">
        <v>46</v>
      </c>
      <c r="E14" s="17">
        <v>1169</v>
      </c>
      <c r="F14" s="19">
        <f>SUM(E14*1.07)</f>
        <v>1250.8300000000002</v>
      </c>
      <c r="G14" s="23"/>
      <c r="H14" s="17"/>
      <c r="I14" s="46"/>
    </row>
    <row r="15" spans="1:9">
      <c r="A15" s="45" t="s">
        <v>8</v>
      </c>
      <c r="B15" s="17">
        <v>378</v>
      </c>
      <c r="C15" s="13" t="s">
        <v>34</v>
      </c>
      <c r="D15" s="17">
        <v>44</v>
      </c>
      <c r="E15" s="17">
        <v>1429</v>
      </c>
      <c r="F15" s="19">
        <f>SUM(E15*1.07)</f>
        <v>1529.0300000000002</v>
      </c>
      <c r="G15" s="23"/>
      <c r="H15" s="17"/>
      <c r="I15" s="46"/>
    </row>
    <row r="16" spans="1:9">
      <c r="A16" s="45" t="s">
        <v>8</v>
      </c>
      <c r="B16" s="17">
        <v>132</v>
      </c>
      <c r="C16" s="13" t="s">
        <v>14</v>
      </c>
      <c r="D16" s="17">
        <v>44</v>
      </c>
      <c r="E16" s="17">
        <v>1169</v>
      </c>
      <c r="F16" s="19">
        <f>SUM(E16*1.07)</f>
        <v>1250.8300000000002</v>
      </c>
      <c r="G16" s="23"/>
      <c r="H16" s="17"/>
      <c r="I16" s="46"/>
    </row>
    <row r="17" spans="1:9">
      <c r="A17" s="45" t="s">
        <v>8</v>
      </c>
      <c r="B17" s="17">
        <v>376</v>
      </c>
      <c r="C17" s="13" t="s">
        <v>40</v>
      </c>
      <c r="D17" s="17">
        <v>46</v>
      </c>
      <c r="E17" s="17">
        <v>1169</v>
      </c>
      <c r="F17" s="19">
        <f>SUM(E17*1.07)</f>
        <v>1250.8300000000002</v>
      </c>
      <c r="G17" s="23"/>
      <c r="H17" s="17"/>
      <c r="I17" s="46"/>
    </row>
    <row r="18" spans="1:9">
      <c r="A18" s="45" t="s">
        <v>8</v>
      </c>
      <c r="B18" s="17">
        <v>440</v>
      </c>
      <c r="C18" s="13" t="s">
        <v>41</v>
      </c>
      <c r="D18" s="17" t="s">
        <v>42</v>
      </c>
      <c r="E18" s="17">
        <v>974</v>
      </c>
      <c r="F18" s="19">
        <f>SUM(E18*1.07)</f>
        <v>1042.18</v>
      </c>
      <c r="G18" s="23"/>
      <c r="H18" s="17"/>
      <c r="I18" s="46"/>
    </row>
    <row r="19" spans="1:9">
      <c r="A19" s="45" t="s">
        <v>8</v>
      </c>
      <c r="B19" s="17">
        <v>876</v>
      </c>
      <c r="C19" s="13" t="s">
        <v>43</v>
      </c>
      <c r="D19" s="17">
        <v>44</v>
      </c>
      <c r="E19" s="17">
        <v>1169</v>
      </c>
      <c r="F19" s="19">
        <f>SUM(E19*1.07)</f>
        <v>1250.8300000000002</v>
      </c>
      <c r="G19" s="23"/>
      <c r="H19" s="17"/>
      <c r="I19" s="46"/>
    </row>
    <row r="20" spans="1:9" ht="16.5" thickBot="1">
      <c r="A20" s="47" t="s">
        <v>8</v>
      </c>
      <c r="B20" s="48">
        <v>312</v>
      </c>
      <c r="C20" s="49" t="s">
        <v>39</v>
      </c>
      <c r="D20" s="48">
        <v>44</v>
      </c>
      <c r="E20" s="48">
        <v>974</v>
      </c>
      <c r="F20" s="50">
        <f>SUM(E20*1.07)</f>
        <v>1042.18</v>
      </c>
      <c r="G20" s="51">
        <f>SUM(F3:F20)</f>
        <v>23210.440000000006</v>
      </c>
      <c r="H20" s="48">
        <f>27.4*18</f>
        <v>493.2</v>
      </c>
      <c r="I20" s="52">
        <f>SUM(G20+H20)</f>
        <v>23703.640000000007</v>
      </c>
    </row>
    <row r="21" spans="1:9">
      <c r="A21" s="39" t="s">
        <v>4</v>
      </c>
      <c r="B21" s="40" t="s">
        <v>5</v>
      </c>
      <c r="C21" s="41" t="s">
        <v>6</v>
      </c>
      <c r="D21" s="40">
        <v>48</v>
      </c>
      <c r="E21" s="40">
        <v>1169</v>
      </c>
      <c r="F21" s="42">
        <f>SUM(E21*1.15)</f>
        <v>1344.35</v>
      </c>
      <c r="G21" s="43"/>
      <c r="H21" s="40"/>
      <c r="I21" s="44"/>
    </row>
    <row r="22" spans="1:9" ht="16.5" thickBot="1">
      <c r="A22" s="47" t="s">
        <v>4</v>
      </c>
      <c r="B22" s="48">
        <v>634</v>
      </c>
      <c r="C22" s="53" t="s">
        <v>7</v>
      </c>
      <c r="D22" s="48">
        <v>48</v>
      </c>
      <c r="E22" s="48">
        <v>1169</v>
      </c>
      <c r="F22" s="50">
        <f>SUM(E22*1.15)</f>
        <v>1344.35</v>
      </c>
      <c r="G22" s="51">
        <f>SUM(F21:F22)</f>
        <v>2688.7</v>
      </c>
      <c r="H22" s="48">
        <v>54.8</v>
      </c>
      <c r="I22" s="52">
        <f>SUM(G22+H22)</f>
        <v>2743.5</v>
      </c>
    </row>
    <row r="23" spans="1:9">
      <c r="A23" s="34" t="s">
        <v>27</v>
      </c>
      <c r="B23" s="35">
        <v>885</v>
      </c>
      <c r="C23" s="34" t="s">
        <v>28</v>
      </c>
      <c r="D23" s="34">
        <v>46</v>
      </c>
      <c r="E23" s="35">
        <v>1624</v>
      </c>
      <c r="F23" s="36">
        <f>SUM(E23*1.05)</f>
        <v>1705.2</v>
      </c>
      <c r="G23" s="37"/>
      <c r="H23" s="35"/>
      <c r="I23" s="38"/>
    </row>
    <row r="24" spans="1:9">
      <c r="A24" s="13" t="s">
        <v>27</v>
      </c>
      <c r="B24" s="17">
        <v>902</v>
      </c>
      <c r="C24" s="13" t="s">
        <v>29</v>
      </c>
      <c r="D24" s="13">
        <v>46</v>
      </c>
      <c r="E24" s="17">
        <v>1429</v>
      </c>
      <c r="F24" s="36">
        <f t="shared" ref="F24:F26" si="0">SUM(E24*1.05)</f>
        <v>1500.45</v>
      </c>
      <c r="G24" s="23"/>
      <c r="H24" s="17"/>
      <c r="I24" s="27"/>
    </row>
    <row r="25" spans="1:9">
      <c r="A25" s="13" t="s">
        <v>27</v>
      </c>
      <c r="B25" s="17" t="s">
        <v>32</v>
      </c>
      <c r="C25" s="13" t="s">
        <v>33</v>
      </c>
      <c r="D25" s="13">
        <v>46</v>
      </c>
      <c r="E25" s="17">
        <v>1169</v>
      </c>
      <c r="F25" s="36">
        <f t="shared" si="0"/>
        <v>1227.45</v>
      </c>
      <c r="G25" s="23"/>
      <c r="H25" s="17"/>
      <c r="I25" s="27"/>
    </row>
    <row r="26" spans="1:9">
      <c r="A26" s="13" t="s">
        <v>27</v>
      </c>
      <c r="B26" s="17">
        <v>156</v>
      </c>
      <c r="C26" s="13" t="s">
        <v>22</v>
      </c>
      <c r="D26" s="13">
        <v>46</v>
      </c>
      <c r="E26" s="17">
        <v>1299</v>
      </c>
      <c r="F26" s="36">
        <f t="shared" si="0"/>
        <v>1363.95</v>
      </c>
      <c r="G26" s="23">
        <f>SUM(F23:F26)</f>
        <v>5797.05</v>
      </c>
      <c r="H26" s="17">
        <v>109.6</v>
      </c>
      <c r="I26" s="23">
        <f>SUM(G26+H26)</f>
        <v>5906.6500000000005</v>
      </c>
    </row>
    <row r="27" spans="1:9">
      <c r="A27" s="13"/>
      <c r="B27" s="17"/>
      <c r="C27" s="13"/>
      <c r="D27" s="17"/>
      <c r="E27" s="17"/>
      <c r="F27" s="13"/>
      <c r="G27" s="23"/>
      <c r="H27" s="17"/>
      <c r="I27" s="27"/>
    </row>
    <row r="28" spans="1:9">
      <c r="A28" s="13"/>
      <c r="B28" s="17"/>
      <c r="C28" s="18"/>
      <c r="D28" s="17"/>
      <c r="E28" s="17"/>
      <c r="F28" s="19"/>
      <c r="G28" s="23"/>
      <c r="H28" s="17"/>
      <c r="I28" s="27"/>
    </row>
    <row r="29" spans="1:9">
      <c r="A29" s="13"/>
      <c r="B29" s="17"/>
      <c r="C29" s="13"/>
      <c r="D29" s="17"/>
      <c r="E29" s="17"/>
      <c r="F29" s="19"/>
      <c r="G29" s="23"/>
      <c r="H29" s="17"/>
      <c r="I29" s="27"/>
    </row>
    <row r="30" spans="1:9">
      <c r="A30" s="13"/>
      <c r="B30" s="17"/>
      <c r="C30" s="13"/>
      <c r="D30" s="17"/>
      <c r="E30" s="17"/>
      <c r="F30" s="19"/>
      <c r="G30" s="23"/>
      <c r="H30" s="17"/>
      <c r="I30" s="27"/>
    </row>
    <row r="31" spans="1:9">
      <c r="A31" s="13"/>
      <c r="B31" s="17"/>
      <c r="C31" s="13"/>
      <c r="D31" s="17"/>
      <c r="E31" s="17"/>
      <c r="F31" s="19"/>
      <c r="G31" s="23"/>
      <c r="H31" s="17"/>
      <c r="I31" s="27"/>
    </row>
    <row r="32" spans="1:9">
      <c r="A32" s="13"/>
      <c r="B32" s="17"/>
      <c r="C32" s="13"/>
      <c r="D32" s="17"/>
      <c r="E32" s="17"/>
      <c r="F32" s="19"/>
      <c r="G32" s="23"/>
      <c r="H32" s="17"/>
      <c r="I32" s="27"/>
    </row>
    <row r="33" spans="1:9" ht="15">
      <c r="A33" s="13"/>
      <c r="B33" s="17"/>
      <c r="C33" s="13"/>
      <c r="D33" s="17"/>
      <c r="E33" s="17">
        <f>SUM(E2:E32)</f>
        <v>30850</v>
      </c>
      <c r="F33" s="17">
        <f t="shared" ref="F33:I33" si="1">SUM(F2:F32)</f>
        <v>33190.04</v>
      </c>
      <c r="G33" s="17">
        <f t="shared" si="1"/>
        <v>33190.040000000008</v>
      </c>
      <c r="H33" s="17">
        <f t="shared" si="1"/>
        <v>685</v>
      </c>
      <c r="I33" s="17">
        <f t="shared" si="1"/>
        <v>33875.040000000008</v>
      </c>
    </row>
    <row r="34" spans="1:9">
      <c r="A34" s="20"/>
      <c r="B34" s="21"/>
      <c r="C34" s="20"/>
      <c r="D34" s="21"/>
      <c r="E34" s="21"/>
      <c r="F34" s="20"/>
      <c r="G34" s="24"/>
      <c r="H34" s="21"/>
      <c r="I34" s="28"/>
    </row>
  </sheetData>
  <sortState ref="A2:J31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E24" sqref="E24"/>
    </sheetView>
  </sheetViews>
  <sheetFormatPr defaultRowHeight="15"/>
  <cols>
    <col min="1" max="1" width="16.28515625" style="11" customWidth="1"/>
    <col min="2" max="2" width="19.140625" style="12" customWidth="1"/>
    <col min="3" max="3" width="23" style="11" customWidth="1"/>
    <col min="4" max="4" width="4.85546875" style="12" customWidth="1"/>
    <col min="5" max="6" width="9.140625" style="11"/>
  </cols>
  <sheetData>
    <row r="1" spans="1:6">
      <c r="A1" s="2" t="s">
        <v>0</v>
      </c>
      <c r="B1" s="2" t="s">
        <v>1</v>
      </c>
      <c r="C1" s="2" t="s">
        <v>3</v>
      </c>
      <c r="D1" s="2" t="s">
        <v>2</v>
      </c>
      <c r="E1" s="2"/>
      <c r="F1" s="2"/>
    </row>
    <row r="2" spans="1:6">
      <c r="A2" s="3" t="s">
        <v>4</v>
      </c>
      <c r="B2" s="8" t="s">
        <v>5</v>
      </c>
      <c r="C2" s="3" t="s">
        <v>6</v>
      </c>
      <c r="D2" s="8">
        <v>48</v>
      </c>
      <c r="E2" s="3"/>
      <c r="F2" s="4">
        <v>42552</v>
      </c>
    </row>
    <row r="3" spans="1:6">
      <c r="A3" s="3" t="s">
        <v>4</v>
      </c>
      <c r="B3" s="8">
        <v>634</v>
      </c>
      <c r="C3" s="3" t="s">
        <v>7</v>
      </c>
      <c r="D3" s="8">
        <v>48</v>
      </c>
      <c r="E3" s="3"/>
      <c r="F3" s="4">
        <v>42552</v>
      </c>
    </row>
    <row r="4" spans="1:6">
      <c r="A4" s="1"/>
      <c r="B4" s="2"/>
      <c r="C4" s="1"/>
      <c r="D4" s="2"/>
      <c r="E4" s="1"/>
      <c r="F4" s="1"/>
    </row>
    <row r="5" spans="1:6">
      <c r="A5" s="3" t="s">
        <v>8</v>
      </c>
      <c r="B5" s="8" t="s">
        <v>9</v>
      </c>
      <c r="C5" s="3" t="s">
        <v>10</v>
      </c>
      <c r="D5" s="8">
        <v>48</v>
      </c>
      <c r="E5" s="3"/>
      <c r="F5" s="4">
        <v>42552</v>
      </c>
    </row>
    <row r="6" spans="1:6">
      <c r="A6" s="3" t="s">
        <v>8</v>
      </c>
      <c r="B6" s="10" t="s">
        <v>11</v>
      </c>
      <c r="C6" s="3" t="s">
        <v>12</v>
      </c>
      <c r="D6" s="8">
        <v>48</v>
      </c>
      <c r="E6" s="3"/>
      <c r="F6" s="4">
        <v>42552</v>
      </c>
    </row>
    <row r="7" spans="1:6">
      <c r="A7" s="3" t="s">
        <v>8</v>
      </c>
      <c r="B7" s="10" t="s">
        <v>11</v>
      </c>
      <c r="C7" s="3" t="s">
        <v>13</v>
      </c>
      <c r="D7" s="8">
        <v>46</v>
      </c>
      <c r="E7" s="3"/>
      <c r="F7" s="4">
        <v>42552</v>
      </c>
    </row>
    <row r="8" spans="1:6">
      <c r="A8" s="3" t="s">
        <v>8</v>
      </c>
      <c r="B8" s="10">
        <v>132</v>
      </c>
      <c r="C8" s="3" t="s">
        <v>15</v>
      </c>
      <c r="D8" s="8">
        <v>48</v>
      </c>
      <c r="E8" s="3"/>
      <c r="F8" s="4">
        <v>42552</v>
      </c>
    </row>
    <row r="9" spans="1:6">
      <c r="A9" s="3" t="s">
        <v>8</v>
      </c>
      <c r="B9" s="10">
        <v>132</v>
      </c>
      <c r="C9" s="3" t="s">
        <v>14</v>
      </c>
      <c r="D9" s="8">
        <v>46</v>
      </c>
      <c r="E9" s="3"/>
      <c r="F9" s="4">
        <v>42552</v>
      </c>
    </row>
    <row r="10" spans="1:6">
      <c r="A10" s="3" t="s">
        <v>8</v>
      </c>
      <c r="B10" s="10">
        <v>903</v>
      </c>
      <c r="C10" s="3" t="s">
        <v>16</v>
      </c>
      <c r="D10" s="8">
        <v>46</v>
      </c>
      <c r="E10" s="3"/>
      <c r="F10" s="4">
        <v>42552</v>
      </c>
    </row>
    <row r="11" spans="1:6">
      <c r="A11" s="1" t="s">
        <v>8</v>
      </c>
      <c r="B11" s="9">
        <v>530</v>
      </c>
      <c r="C11" s="1" t="s">
        <v>17</v>
      </c>
      <c r="D11" s="2">
        <v>46</v>
      </c>
      <c r="E11" s="1"/>
      <c r="F11" s="1"/>
    </row>
    <row r="12" spans="1:6">
      <c r="A12" s="3" t="s">
        <v>8</v>
      </c>
      <c r="B12" s="10" t="s">
        <v>18</v>
      </c>
      <c r="C12" s="3" t="s">
        <v>19</v>
      </c>
      <c r="D12" s="8">
        <v>46</v>
      </c>
      <c r="E12" s="3"/>
      <c r="F12" s="4">
        <v>42555</v>
      </c>
    </row>
    <row r="13" spans="1:6">
      <c r="A13" s="3" t="s">
        <v>8</v>
      </c>
      <c r="B13" s="10">
        <v>610</v>
      </c>
      <c r="C13" s="3" t="s">
        <v>20</v>
      </c>
      <c r="D13" s="8">
        <v>46</v>
      </c>
      <c r="E13" s="3"/>
      <c r="F13" s="4">
        <v>42555</v>
      </c>
    </row>
    <row r="14" spans="1:6">
      <c r="A14" s="3" t="s">
        <v>8</v>
      </c>
      <c r="B14" s="10">
        <v>892</v>
      </c>
      <c r="C14" s="5" t="s">
        <v>21</v>
      </c>
      <c r="D14" s="10">
        <v>46</v>
      </c>
      <c r="E14" s="5"/>
      <c r="F14" s="4">
        <v>42555</v>
      </c>
    </row>
    <row r="15" spans="1:6">
      <c r="A15" s="3" t="s">
        <v>8</v>
      </c>
      <c r="B15" s="10">
        <v>156</v>
      </c>
      <c r="C15" s="5" t="s">
        <v>22</v>
      </c>
      <c r="D15" s="10">
        <v>46</v>
      </c>
      <c r="E15" s="5"/>
      <c r="F15" s="4">
        <v>42555</v>
      </c>
    </row>
    <row r="16" spans="1:6">
      <c r="A16" s="3" t="s">
        <v>8</v>
      </c>
      <c r="B16" s="10" t="s">
        <v>25</v>
      </c>
      <c r="C16" s="5" t="s">
        <v>26</v>
      </c>
      <c r="D16" s="10">
        <v>44</v>
      </c>
      <c r="E16" s="5"/>
      <c r="F16" s="4">
        <v>42557</v>
      </c>
    </row>
    <row r="17" spans="1:6">
      <c r="A17" s="3" t="s">
        <v>8</v>
      </c>
      <c r="B17" s="10" t="s">
        <v>30</v>
      </c>
      <c r="C17" s="3" t="s">
        <v>31</v>
      </c>
      <c r="D17" s="10">
        <v>46</v>
      </c>
      <c r="E17" s="5"/>
      <c r="F17" s="4">
        <v>42563</v>
      </c>
    </row>
    <row r="18" spans="1:6">
      <c r="A18" s="13" t="s">
        <v>8</v>
      </c>
      <c r="B18" s="14">
        <v>378</v>
      </c>
      <c r="C18" s="13" t="s">
        <v>34</v>
      </c>
      <c r="D18" s="14">
        <v>44</v>
      </c>
      <c r="E18" s="15"/>
      <c r="F18" s="16"/>
    </row>
    <row r="19" spans="1:6">
      <c r="A19" s="13" t="s">
        <v>8</v>
      </c>
      <c r="B19" s="14">
        <v>132</v>
      </c>
      <c r="C19" s="13" t="s">
        <v>14</v>
      </c>
      <c r="D19" s="14">
        <v>44</v>
      </c>
      <c r="E19" s="15"/>
      <c r="F19" s="16"/>
    </row>
    <row r="20" spans="1:6">
      <c r="A20" s="1"/>
      <c r="B20" s="9"/>
      <c r="C20" s="6"/>
      <c r="D20" s="9"/>
      <c r="E20" s="6"/>
      <c r="F20" s="7"/>
    </row>
    <row r="21" spans="1:6">
      <c r="A21" s="3" t="s">
        <v>23</v>
      </c>
      <c r="B21" s="8">
        <v>989</v>
      </c>
      <c r="C21" s="3" t="s">
        <v>24</v>
      </c>
      <c r="D21" s="8">
        <v>48</v>
      </c>
      <c r="E21" s="3"/>
      <c r="F21" s="4">
        <v>42555</v>
      </c>
    </row>
    <row r="22" spans="1:6">
      <c r="A22" s="1"/>
      <c r="B22" s="2"/>
      <c r="C22" s="1"/>
      <c r="D22" s="2"/>
      <c r="E22" s="1"/>
      <c r="F22" s="1"/>
    </row>
    <row r="23" spans="1:6">
      <c r="A23" s="3" t="s">
        <v>27</v>
      </c>
      <c r="B23" s="8">
        <v>885</v>
      </c>
      <c r="C23" s="3" t="s">
        <v>28</v>
      </c>
      <c r="D23" s="3">
        <v>46</v>
      </c>
      <c r="E23" s="3"/>
      <c r="F23" s="4">
        <v>42560</v>
      </c>
    </row>
    <row r="24" spans="1:6">
      <c r="A24" s="3" t="s">
        <v>27</v>
      </c>
      <c r="B24" s="8">
        <v>902</v>
      </c>
      <c r="C24" s="3" t="s">
        <v>29</v>
      </c>
      <c r="D24" s="3">
        <v>46</v>
      </c>
      <c r="E24" s="3"/>
      <c r="F24" s="4">
        <v>42560</v>
      </c>
    </row>
    <row r="25" spans="1:6">
      <c r="A25" s="3" t="s">
        <v>27</v>
      </c>
      <c r="B25" s="8" t="s">
        <v>32</v>
      </c>
      <c r="C25" s="3" t="s">
        <v>33</v>
      </c>
      <c r="D25" s="3">
        <v>46</v>
      </c>
      <c r="E25" s="3"/>
      <c r="F25" s="3">
        <v>42563</v>
      </c>
    </row>
    <row r="26" spans="1:6">
      <c r="A26" s="3" t="s">
        <v>27</v>
      </c>
      <c r="B26" s="8">
        <v>156</v>
      </c>
      <c r="C26" s="3" t="s">
        <v>22</v>
      </c>
      <c r="D26" s="3">
        <v>46</v>
      </c>
      <c r="E26" s="3"/>
      <c r="F26" s="3">
        <v>42563</v>
      </c>
    </row>
    <row r="27" spans="1:6">
      <c r="A27" s="1"/>
      <c r="B27" s="2"/>
      <c r="C27" s="1"/>
      <c r="D27" s="2"/>
      <c r="E27" s="1"/>
      <c r="F27" s="1"/>
    </row>
    <row r="28" spans="1:6">
      <c r="A28" s="1"/>
      <c r="B28" s="2"/>
      <c r="C28" s="1"/>
      <c r="D28" s="2"/>
      <c r="E28" s="1"/>
      <c r="F28" s="1"/>
    </row>
    <row r="29" spans="1:6">
      <c r="A29" s="1"/>
      <c r="B29" s="2"/>
      <c r="C29" s="1"/>
      <c r="D29" s="2"/>
      <c r="E29" s="1"/>
      <c r="F29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сверка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2016-07-13T16:16:56Z</dcterms:modified>
</cp:coreProperties>
</file>