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<sst xmlns="http://schemas.openxmlformats.org/spreadsheetml/2006/main" count="49" uniqueCount="49">
  <si>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</si>
  <si>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</si>
  <si>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</si>
  <si>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</si>
  <si>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</si>
  <si>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</si>
  <si>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</si>
  <si>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</si>
  <si>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Арт 1*0*2*1</t>
  </si>
  <si>
    <t>Арт 1*0*6*0</t>
  </si>
  <si>
    <t>Арт 9*1*5*0</t>
  </si>
  <si>
    <t xml:space="preserve">ЦветочекSibir </t>
  </si>
  <si>
    <t>Женечка73</t>
  </si>
  <si>
    <t xml:space="preserve">ОксанаЛа77 </t>
  </si>
  <si>
    <t>Юлочка</t>
  </si>
  <si>
    <t>Лисена2009</t>
  </si>
  <si>
    <t>Арт 1*2*1*1*7</t>
  </si>
  <si>
    <t>AnnaNIK</t>
  </si>
  <si>
    <t>Камося</t>
  </si>
  <si>
    <t>tatiyna19</t>
  </si>
  <si>
    <t>Людмилка-милка</t>
  </si>
  <si>
    <t>Арт 1*0*2*5</t>
  </si>
  <si>
    <t>natal'ja2011</t>
  </si>
  <si>
    <t xml:space="preserve">Наталья Воробьева </t>
  </si>
  <si>
    <t xml:space="preserve">irenkaN </t>
  </si>
  <si>
    <t>Иронька 3</t>
  </si>
  <si>
    <t>Арт 1*0*2*3</t>
  </si>
  <si>
    <t xml:space="preserve">Ангелина* </t>
  </si>
  <si>
    <t>Арт 1*0*1*3*4</t>
  </si>
  <si>
    <t>мама дочек</t>
  </si>
  <si>
    <t xml:space="preserve">Арт 1*0*3*9 </t>
  </si>
  <si>
    <t xml:space="preserve">Тикса </t>
  </si>
  <si>
    <t>Надежда Кагало</t>
  </si>
  <si>
    <t>Арт 0*0*1*8*2</t>
  </si>
  <si>
    <t>оксаначик</t>
  </si>
  <si>
    <t>T@TK@@</t>
  </si>
  <si>
    <t>Катя Катерина</t>
  </si>
  <si>
    <t>МАМА-ТУЛЯ</t>
  </si>
  <si>
    <t>48;50</t>
  </si>
  <si>
    <t xml:space="preserve">Light18 </t>
  </si>
  <si>
    <t>0Lenk@</t>
  </si>
  <si>
    <t>cnatalya83</t>
  </si>
  <si>
    <t>ССМ</t>
  </si>
  <si>
    <t xml:space="preserve"> Евгения_Ф </t>
  </si>
  <si>
    <t xml:space="preserve">leanella </t>
  </si>
  <si>
    <t>Blum37</t>
  </si>
  <si>
    <t>Katenysh0110</t>
  </si>
  <si>
    <r>
      <t xml:space="preserve">Арт 8*0*8*0 </t>
    </r>
    <r>
      <rPr>
        <b/>
        <sz val="9"/>
        <color indexed="10"/>
        <rFont val="Arial"/>
        <family val="2"/>
      </rPr>
      <t>+ раскид 50 размера!</t>
    </r>
  </si>
  <si>
    <t>SONVOL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</si>
</sst>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0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  <font>
      <b/>
      <sz val="9"/>
      <color rgb="FFFF000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0" fontId="33" fillId="0" borderId="16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3" fillId="0" borderId="13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49" fontId="33" fillId="0" borderId="12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49" fontId="35" fillId="0" borderId="12" xfId="42" applyNumberFormat="1" applyFont="1" applyFill="1" applyBorder="1" applyAlignment="1" applyProtection="1">
      <alignment/>
      <protection/>
    </xf>
    <xf numFmtId="164" fontId="33" fillId="0" borderId="21" xfId="0" applyNumberFormat="1" applyFont="1" applyFill="1" applyBorder="1" applyAlignment="1">
      <alignment/>
    </xf>
    <xf numFmtId="0" fontId="33" fillId="0" borderId="12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0" fontId="33" fillId="0" borderId="22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164" fontId="33" fillId="0" borderId="19" xfId="0" applyNumberFormat="1" applyFont="1" applyFill="1" applyBorder="1" applyAlignment="1">
      <alignment/>
    </xf>
    <xf numFmtId="0" fontId="33" fillId="0" borderId="23" xfId="0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17" xfId="0" applyFont="1" applyFill="1" applyBorder="1" applyAlignment="1">
      <alignment wrapText="1"/>
    </xf>
    <xf numFmtId="0" fontId="34" fillId="0" borderId="17" xfId="0" applyFont="1" applyFill="1" applyBorder="1" applyAlignment="1">
      <alignment wrapText="1"/>
    </xf>
    <xf numFmtId="0" fontId="33" fillId="0" borderId="16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26" fillId="0" borderId="12" xfId="42" applyFill="1" applyBorder="1" applyAlignment="1">
      <alignment/>
    </xf>
    <xf numFmtId="0" fontId="22" fillId="24" borderId="24" xfId="0" applyFont="1" applyFill="1" applyBorder="1" applyAlignment="1">
      <alignment horizontal="left"/>
    </xf>
    <xf numFmtId="0" fontId="37" fillId="0" borderId="12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164" fontId="37" fillId="0" borderId="15" xfId="0" applyNumberFormat="1" applyFont="1" applyFill="1" applyBorder="1" applyAlignment="1">
      <alignment/>
    </xf>
    <xf numFmtId="0" fontId="37" fillId="0" borderId="16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49" fontId="39" fillId="0" borderId="12" xfId="42" applyNumberFormat="1" applyFont="1" applyFill="1" applyBorder="1" applyAlignment="1" applyProtection="1">
      <alignment/>
      <protection/>
    </xf>
    <xf numFmtId="0" fontId="39" fillId="0" borderId="12" xfId="42" applyNumberFormat="1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hyperlink" Target="mailto:0Lenk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24"/>
  <sheetViews>
    <sheetView tabSelected="1" zoomScale="110" zoomScaleNormal="110" zoomScalePageLayoutView="0" workbookViewId="0" topLeftCell="A1">
      <pane xSplit="8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22" sqref="N22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93"/>
      <c r="B1" s="93"/>
      <c r="C1" s="93"/>
      <c r="D1" s="93"/>
      <c r="E1" s="93"/>
      <c r="F1" s="93"/>
      <c r="G1" s="93"/>
      <c r="H1" s="93"/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10</v>
      </c>
      <c r="J2" s="13" t="s">
        <v>16</v>
      </c>
      <c r="K2" s="13" t="s">
        <v>21</v>
      </c>
      <c r="L2" s="13" t="s">
        <v>9</v>
      </c>
      <c r="M2" s="13" t="s">
        <v>26</v>
      </c>
      <c r="N2" s="13" t="s">
        <v>28</v>
      </c>
      <c r="O2" s="13" t="s">
        <v>30</v>
      </c>
      <c r="P2" s="13" t="s">
        <v>8</v>
      </c>
      <c r="Q2" s="13" t="s">
        <v>33</v>
      </c>
      <c r="R2" s="13" t="s">
        <v>47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1500</v>
      </c>
      <c r="J3" s="27">
        <v>1500</v>
      </c>
      <c r="K3" s="28">
        <v>1000</v>
      </c>
      <c r="L3" s="28">
        <v>1000</v>
      </c>
      <c r="M3" s="28">
        <v>1000</v>
      </c>
      <c r="N3" s="28">
        <v>800</v>
      </c>
      <c r="O3" s="28">
        <v>1000</v>
      </c>
      <c r="P3" s="28">
        <v>1000</v>
      </c>
      <c r="Q3" s="28">
        <v>5000</v>
      </c>
      <c r="R3" s="28">
        <v>5800</v>
      </c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9" customFormat="1" ht="12">
      <c r="A4" s="57" t="s">
        <v>11</v>
      </c>
      <c r="B4" s="58">
        <f aca="true" t="shared" si="0" ref="B4:B66">SUMIF($I4:$BO4,"&lt;&gt;",$I$3:$BO$3)</f>
        <v>1500</v>
      </c>
      <c r="C4" s="58">
        <f>B4*1.15</f>
        <v>1724.9999999999998</v>
      </c>
      <c r="D4" s="59"/>
      <c r="E4" s="59">
        <f>C4+D4</f>
        <v>1724.9999999999998</v>
      </c>
      <c r="F4" s="60">
        <v>1725</v>
      </c>
      <c r="G4" s="59">
        <f>SUMIF($I4:$CR4,"&lt;&gt;",$I$1:$CS$1)</f>
        <v>0</v>
      </c>
      <c r="H4" s="61">
        <f aca="true" t="shared" si="1" ref="H4:H65">E4-F4+G4</f>
        <v>-2.2737367544323206E-13</v>
      </c>
      <c r="I4" s="62">
        <v>42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5"/>
      <c r="Y4" s="64"/>
      <c r="Z4" s="64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6"/>
      <c r="AN4" s="66"/>
      <c r="AO4" s="66"/>
      <c r="AP4" s="66"/>
      <c r="AQ4" s="66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</row>
    <row r="5" spans="1:110" s="69" customFormat="1" ht="12">
      <c r="A5" s="70" t="s">
        <v>12</v>
      </c>
      <c r="B5" s="58">
        <f t="shared" si="0"/>
        <v>1500</v>
      </c>
      <c r="C5" s="58">
        <f aca="true" t="shared" si="2" ref="C5:C67">B5*1.15</f>
        <v>1724.9999999999998</v>
      </c>
      <c r="D5" s="59"/>
      <c r="E5" s="59">
        <f aca="true" t="shared" si="3" ref="E5:E66">C5+D5</f>
        <v>1724.9999999999998</v>
      </c>
      <c r="F5" s="60">
        <v>1725</v>
      </c>
      <c r="G5" s="59">
        <f>SUMIF($I5:$CR5,"&lt;&gt;",$I$1:$CS$1)</f>
        <v>0</v>
      </c>
      <c r="H5" s="61">
        <f>E5-F5+G5</f>
        <v>-2.2737367544323206E-13</v>
      </c>
      <c r="I5" s="62">
        <v>44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6"/>
      <c r="AN5" s="66"/>
      <c r="AO5" s="66"/>
      <c r="AP5" s="66"/>
      <c r="AQ5" s="66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</row>
    <row r="6" spans="1:110" s="69" customFormat="1" ht="12">
      <c r="A6" s="71" t="s">
        <v>13</v>
      </c>
      <c r="B6" s="58">
        <f t="shared" si="0"/>
        <v>1500</v>
      </c>
      <c r="C6" s="58">
        <f t="shared" si="2"/>
        <v>1724.9999999999998</v>
      </c>
      <c r="D6" s="59"/>
      <c r="E6" s="59">
        <f t="shared" si="3"/>
        <v>1724.9999999999998</v>
      </c>
      <c r="F6" s="60">
        <v>1725</v>
      </c>
      <c r="G6" s="59">
        <f>SUMIF($I6:$CR6,"&lt;&gt;",$I$1:$CS$1)</f>
        <v>0</v>
      </c>
      <c r="H6" s="61">
        <f t="shared" si="1"/>
        <v>-2.2737367544323206E-13</v>
      </c>
      <c r="I6" s="62">
        <v>46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6"/>
      <c r="AN6" s="66"/>
      <c r="AO6" s="66"/>
      <c r="AP6" s="66"/>
      <c r="AQ6" s="66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69" customFormat="1" ht="12">
      <c r="A7" s="71" t="s">
        <v>14</v>
      </c>
      <c r="B7" s="58">
        <f t="shared" si="0"/>
        <v>1500</v>
      </c>
      <c r="C7" s="58">
        <f>B7*1.14</f>
        <v>1709.9999999999998</v>
      </c>
      <c r="D7" s="59"/>
      <c r="E7" s="59">
        <f t="shared" si="3"/>
        <v>1709.9999999999998</v>
      </c>
      <c r="F7" s="60">
        <v>1710</v>
      </c>
      <c r="G7" s="59">
        <f>SUMIF($I7:$CR7,"&lt;&gt;",$I$1:$CS$1)</f>
        <v>0</v>
      </c>
      <c r="H7" s="61">
        <f t="shared" si="1"/>
        <v>-2.2737367544323206E-13</v>
      </c>
      <c r="I7" s="62">
        <v>48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6"/>
      <c r="AN7" s="66"/>
      <c r="AO7" s="66"/>
      <c r="AP7" s="66"/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69" customFormat="1" ht="12">
      <c r="A8" s="71" t="s">
        <v>15</v>
      </c>
      <c r="B8" s="58">
        <f t="shared" si="0"/>
        <v>6500</v>
      </c>
      <c r="C8" s="58">
        <f>B8*1.14</f>
        <v>7409.999999999999</v>
      </c>
      <c r="D8" s="59"/>
      <c r="E8" s="59">
        <f t="shared" si="3"/>
        <v>7409.999999999999</v>
      </c>
      <c r="F8" s="60">
        <v>7410</v>
      </c>
      <c r="G8" s="59">
        <f>SUMIF($I8:$CR8,"&lt;&gt;",$I$1:$CS$1)</f>
        <v>0</v>
      </c>
      <c r="H8" s="61">
        <f t="shared" si="1"/>
        <v>-9.094947017729282E-13</v>
      </c>
      <c r="I8" s="62">
        <v>50</v>
      </c>
      <c r="J8" s="63"/>
      <c r="K8" s="63"/>
      <c r="L8" s="63"/>
      <c r="M8" s="63"/>
      <c r="N8" s="63"/>
      <c r="O8" s="63"/>
      <c r="P8" s="63"/>
      <c r="Q8" s="63">
        <v>50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6"/>
      <c r="AN8" s="66"/>
      <c r="AO8" s="66"/>
      <c r="AP8" s="66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1" s="69" customFormat="1" ht="12">
      <c r="A9" s="72" t="s">
        <v>17</v>
      </c>
      <c r="B9" s="58">
        <f t="shared" si="0"/>
        <v>1500</v>
      </c>
      <c r="C9" s="58">
        <f t="shared" si="2"/>
        <v>1724.9999999999998</v>
      </c>
      <c r="D9" s="59"/>
      <c r="E9" s="59">
        <f t="shared" si="3"/>
        <v>1724.9999999999998</v>
      </c>
      <c r="F9" s="60">
        <v>1725</v>
      </c>
      <c r="G9" s="59">
        <f aca="true" t="shared" si="4" ref="G9:G34">SUMIF($I9:$CS9,"&lt;&gt;",$I$1:$CS$1)</f>
        <v>0</v>
      </c>
      <c r="H9" s="61">
        <f t="shared" si="1"/>
        <v>-2.2737367544323206E-13</v>
      </c>
      <c r="I9" s="62"/>
      <c r="J9" s="63">
        <v>42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6"/>
      <c r="AO9" s="66"/>
      <c r="AP9" s="66"/>
      <c r="AQ9" s="66"/>
      <c r="AR9" s="66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</row>
    <row r="10" spans="1:111" s="104" customFormat="1" ht="12">
      <c r="A10" s="106" t="s">
        <v>18</v>
      </c>
      <c r="B10" s="95">
        <f t="shared" si="0"/>
        <v>1500</v>
      </c>
      <c r="C10" s="95">
        <f t="shared" si="2"/>
        <v>1724.9999999999998</v>
      </c>
      <c r="D10" s="96"/>
      <c r="E10" s="96">
        <f t="shared" si="3"/>
        <v>1724.9999999999998</v>
      </c>
      <c r="F10" s="97"/>
      <c r="G10" s="96">
        <f t="shared" si="4"/>
        <v>0</v>
      </c>
      <c r="H10" s="98">
        <f t="shared" si="1"/>
        <v>1724.9999999999998</v>
      </c>
      <c r="I10" s="99"/>
      <c r="J10" s="100">
        <v>44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101"/>
      <c r="AP10" s="101"/>
      <c r="AQ10" s="101"/>
      <c r="AR10" s="101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</row>
    <row r="11" spans="1:111" s="69" customFormat="1" ht="12">
      <c r="A11" s="71" t="s">
        <v>19</v>
      </c>
      <c r="B11" s="58">
        <f t="shared" si="0"/>
        <v>1500</v>
      </c>
      <c r="C11" s="58">
        <f t="shared" si="2"/>
        <v>1724.9999999999998</v>
      </c>
      <c r="D11" s="59"/>
      <c r="E11" s="59">
        <f t="shared" si="3"/>
        <v>1724.9999999999998</v>
      </c>
      <c r="F11" s="60">
        <v>1725</v>
      </c>
      <c r="G11" s="59">
        <f t="shared" si="4"/>
        <v>0</v>
      </c>
      <c r="H11" s="61">
        <f t="shared" si="1"/>
        <v>-2.2737367544323206E-13</v>
      </c>
      <c r="I11" s="62"/>
      <c r="J11" s="63">
        <v>46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6"/>
      <c r="AO11" s="66"/>
      <c r="AP11" s="66"/>
      <c r="AQ11" s="66"/>
      <c r="AR11" s="66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</row>
    <row r="12" spans="1:111" s="69" customFormat="1" ht="12">
      <c r="A12" s="71" t="s">
        <v>20</v>
      </c>
      <c r="B12" s="58">
        <f t="shared" si="0"/>
        <v>1500</v>
      </c>
      <c r="C12" s="58">
        <f>B12*1.14</f>
        <v>1709.9999999999998</v>
      </c>
      <c r="D12" s="59"/>
      <c r="E12" s="59">
        <f t="shared" si="3"/>
        <v>1709.9999999999998</v>
      </c>
      <c r="F12" s="60">
        <v>1710</v>
      </c>
      <c r="G12" s="59">
        <f t="shared" si="4"/>
        <v>0</v>
      </c>
      <c r="H12" s="61">
        <f t="shared" si="1"/>
        <v>-2.2737367544323206E-13</v>
      </c>
      <c r="I12" s="62"/>
      <c r="J12" s="63">
        <v>50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6"/>
      <c r="AO12" s="66"/>
      <c r="AP12" s="66"/>
      <c r="AQ12" s="66"/>
      <c r="AR12" s="66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</row>
    <row r="13" spans="1:111" s="104" customFormat="1" ht="15" customHeight="1">
      <c r="A13" s="105" t="s">
        <v>22</v>
      </c>
      <c r="B13" s="95">
        <f t="shared" si="0"/>
        <v>1000</v>
      </c>
      <c r="C13" s="95">
        <f t="shared" si="2"/>
        <v>1150</v>
      </c>
      <c r="D13" s="96"/>
      <c r="E13" s="96">
        <f t="shared" si="3"/>
        <v>1150</v>
      </c>
      <c r="F13" s="97"/>
      <c r="G13" s="96">
        <f t="shared" si="4"/>
        <v>0</v>
      </c>
      <c r="H13" s="98">
        <f t="shared" si="1"/>
        <v>1150</v>
      </c>
      <c r="I13" s="99"/>
      <c r="J13" s="100"/>
      <c r="K13" s="100">
        <v>44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1"/>
      <c r="AO13" s="101"/>
      <c r="AP13" s="101"/>
      <c r="AQ13" s="101"/>
      <c r="AR13" s="101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</row>
    <row r="14" spans="1:111" s="69" customFormat="1" ht="15.75" customHeight="1">
      <c r="A14" s="71" t="s">
        <v>23</v>
      </c>
      <c r="B14" s="58">
        <f t="shared" si="0"/>
        <v>1000</v>
      </c>
      <c r="C14" s="58">
        <f t="shared" si="2"/>
        <v>1150</v>
      </c>
      <c r="D14" s="59"/>
      <c r="E14" s="59">
        <f t="shared" si="3"/>
        <v>1150</v>
      </c>
      <c r="F14" s="60">
        <v>1150</v>
      </c>
      <c r="G14" s="59">
        <f t="shared" si="4"/>
        <v>0</v>
      </c>
      <c r="H14" s="61">
        <f t="shared" si="1"/>
        <v>0</v>
      </c>
      <c r="I14" s="62"/>
      <c r="J14" s="63"/>
      <c r="K14" s="63">
        <v>50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6"/>
      <c r="AO14" s="66"/>
      <c r="AP14" s="66"/>
      <c r="AQ14" s="66"/>
      <c r="AR14" s="66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</row>
    <row r="15" spans="1:111" s="69" customFormat="1" ht="12">
      <c r="A15" s="71" t="s">
        <v>24</v>
      </c>
      <c r="B15" s="58">
        <f t="shared" si="0"/>
        <v>1000</v>
      </c>
      <c r="C15" s="58">
        <f>B15*1.14</f>
        <v>1140</v>
      </c>
      <c r="D15" s="59"/>
      <c r="E15" s="59">
        <f t="shared" si="3"/>
        <v>1140</v>
      </c>
      <c r="F15" s="60">
        <v>1140</v>
      </c>
      <c r="G15" s="59">
        <f t="shared" si="4"/>
        <v>0</v>
      </c>
      <c r="H15" s="61">
        <f t="shared" si="1"/>
        <v>0</v>
      </c>
      <c r="I15" s="62"/>
      <c r="J15" s="63"/>
      <c r="K15" s="63">
        <v>50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6"/>
      <c r="AO15" s="66"/>
      <c r="AP15" s="66"/>
      <c r="AQ15" s="66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</row>
    <row r="16" spans="1:111" s="104" customFormat="1" ht="12">
      <c r="A16" s="94" t="s">
        <v>25</v>
      </c>
      <c r="B16" s="95">
        <f t="shared" si="0"/>
        <v>1000</v>
      </c>
      <c r="C16" s="95">
        <f>B16*1.14</f>
        <v>1140</v>
      </c>
      <c r="D16" s="96"/>
      <c r="E16" s="96">
        <f t="shared" si="3"/>
        <v>1140</v>
      </c>
      <c r="F16" s="97"/>
      <c r="G16" s="96">
        <f t="shared" si="4"/>
        <v>0</v>
      </c>
      <c r="H16" s="98">
        <f t="shared" si="1"/>
        <v>1140</v>
      </c>
      <c r="I16" s="99"/>
      <c r="J16" s="100"/>
      <c r="K16" s="100"/>
      <c r="L16" s="100">
        <v>56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1"/>
      <c r="AO16" s="101"/>
      <c r="AP16" s="101"/>
      <c r="AQ16" s="101"/>
      <c r="AR16" s="101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</row>
    <row r="17" spans="1:111" s="69" customFormat="1" ht="12">
      <c r="A17" s="71" t="s">
        <v>27</v>
      </c>
      <c r="B17" s="58">
        <f t="shared" si="0"/>
        <v>1000</v>
      </c>
      <c r="C17" s="58">
        <f>B17*1.14</f>
        <v>1140</v>
      </c>
      <c r="D17" s="59"/>
      <c r="E17" s="59">
        <f t="shared" si="3"/>
        <v>1140</v>
      </c>
      <c r="F17" s="60">
        <v>1140</v>
      </c>
      <c r="G17" s="59">
        <f t="shared" si="4"/>
        <v>0</v>
      </c>
      <c r="H17" s="61">
        <f t="shared" si="1"/>
        <v>0</v>
      </c>
      <c r="I17" s="62"/>
      <c r="J17" s="63"/>
      <c r="K17" s="63"/>
      <c r="L17" s="63"/>
      <c r="M17" s="63">
        <v>50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6"/>
      <c r="AO17" s="66"/>
      <c r="AP17" s="66"/>
      <c r="AQ17" s="66"/>
      <c r="AR17" s="66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</row>
    <row r="18" spans="1:111" s="69" customFormat="1" ht="12">
      <c r="A18" s="71" t="s">
        <v>29</v>
      </c>
      <c r="B18" s="58">
        <f t="shared" si="0"/>
        <v>800</v>
      </c>
      <c r="C18" s="58">
        <f>B18*1.14</f>
        <v>911.9999999999999</v>
      </c>
      <c r="D18" s="59"/>
      <c r="E18" s="59">
        <f t="shared" si="3"/>
        <v>911.9999999999999</v>
      </c>
      <c r="F18" s="60">
        <v>912</v>
      </c>
      <c r="G18" s="59">
        <f t="shared" si="4"/>
        <v>0</v>
      </c>
      <c r="H18" s="61">
        <f t="shared" si="1"/>
        <v>-1.1368683772161603E-13</v>
      </c>
      <c r="I18" s="62"/>
      <c r="J18" s="63"/>
      <c r="K18" s="63"/>
      <c r="L18" s="63"/>
      <c r="M18" s="63"/>
      <c r="N18" s="63">
        <v>48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6"/>
      <c r="AO18" s="66"/>
      <c r="AP18" s="66"/>
      <c r="AQ18" s="66"/>
      <c r="AR18" s="66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</row>
    <row r="19" spans="1:111" s="104" customFormat="1" ht="12">
      <c r="A19" s="94" t="s">
        <v>31</v>
      </c>
      <c r="B19" s="95">
        <f t="shared" si="0"/>
        <v>1000</v>
      </c>
      <c r="C19" s="95">
        <f t="shared" si="2"/>
        <v>1150</v>
      </c>
      <c r="D19" s="96"/>
      <c r="E19" s="96">
        <f t="shared" si="3"/>
        <v>1150</v>
      </c>
      <c r="F19" s="97"/>
      <c r="G19" s="96">
        <f t="shared" si="4"/>
        <v>0</v>
      </c>
      <c r="H19" s="98">
        <f t="shared" si="1"/>
        <v>1150</v>
      </c>
      <c r="I19" s="99"/>
      <c r="J19" s="100"/>
      <c r="K19" s="100"/>
      <c r="L19" s="100"/>
      <c r="M19" s="100"/>
      <c r="N19" s="100"/>
      <c r="O19" s="100">
        <v>40</v>
      </c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1"/>
      <c r="AO19" s="101"/>
      <c r="AP19" s="101"/>
      <c r="AQ19" s="101"/>
      <c r="AR19" s="101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</row>
    <row r="20" spans="1:111" s="69" customFormat="1" ht="12">
      <c r="A20" s="71" t="s">
        <v>32</v>
      </c>
      <c r="B20" s="58">
        <f t="shared" si="0"/>
        <v>1000</v>
      </c>
      <c r="C20" s="58">
        <f t="shared" si="2"/>
        <v>1150</v>
      </c>
      <c r="D20" s="59"/>
      <c r="E20" s="59">
        <f t="shared" si="3"/>
        <v>1150</v>
      </c>
      <c r="F20" s="60">
        <v>1160</v>
      </c>
      <c r="G20" s="59">
        <f t="shared" si="4"/>
        <v>0</v>
      </c>
      <c r="H20" s="61">
        <f t="shared" si="1"/>
        <v>-10</v>
      </c>
      <c r="I20" s="62"/>
      <c r="J20" s="63"/>
      <c r="K20" s="63"/>
      <c r="L20" s="63"/>
      <c r="M20" s="63"/>
      <c r="N20" s="63"/>
      <c r="O20" s="63"/>
      <c r="P20" s="63">
        <v>48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6"/>
      <c r="AO20" s="66"/>
      <c r="AP20" s="66"/>
      <c r="AQ20" s="66"/>
      <c r="AR20" s="66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</row>
    <row r="21" spans="1:111" s="69" customFormat="1" ht="12">
      <c r="A21" s="71" t="s">
        <v>34</v>
      </c>
      <c r="B21" s="58">
        <f t="shared" si="0"/>
        <v>5000</v>
      </c>
      <c r="C21" s="58">
        <f t="shared" si="2"/>
        <v>5750</v>
      </c>
      <c r="D21" s="59"/>
      <c r="E21" s="59">
        <f t="shared" si="3"/>
        <v>5750</v>
      </c>
      <c r="F21" s="60">
        <v>5750</v>
      </c>
      <c r="G21" s="59">
        <f t="shared" si="4"/>
        <v>0</v>
      </c>
      <c r="H21" s="61">
        <f t="shared" si="1"/>
        <v>0</v>
      </c>
      <c r="I21" s="62"/>
      <c r="J21" s="63"/>
      <c r="K21" s="63"/>
      <c r="L21" s="63"/>
      <c r="M21" s="63"/>
      <c r="N21" s="63"/>
      <c r="O21" s="63"/>
      <c r="P21" s="63"/>
      <c r="Q21" s="63">
        <v>42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6"/>
      <c r="AO21" s="66"/>
      <c r="AP21" s="66"/>
      <c r="AQ21" s="66"/>
      <c r="AR21" s="66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</row>
    <row r="22" spans="1:111" s="69" customFormat="1" ht="14.25">
      <c r="A22" s="92" t="s">
        <v>35</v>
      </c>
      <c r="B22" s="58">
        <f t="shared" si="0"/>
        <v>5000</v>
      </c>
      <c r="C22" s="58">
        <f t="shared" si="2"/>
        <v>5750</v>
      </c>
      <c r="D22" s="59"/>
      <c r="E22" s="59">
        <f t="shared" si="3"/>
        <v>5750</v>
      </c>
      <c r="F22" s="60">
        <v>5800</v>
      </c>
      <c r="G22" s="59">
        <f t="shared" si="4"/>
        <v>0</v>
      </c>
      <c r="H22" s="61">
        <f t="shared" si="1"/>
        <v>-50</v>
      </c>
      <c r="I22" s="73"/>
      <c r="J22" s="63"/>
      <c r="K22" s="63"/>
      <c r="L22" s="63"/>
      <c r="M22" s="63"/>
      <c r="N22" s="63"/>
      <c r="O22" s="63"/>
      <c r="P22" s="63"/>
      <c r="Q22" s="63">
        <v>44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6"/>
      <c r="AO22" s="66"/>
      <c r="AP22" s="66"/>
      <c r="AQ22" s="66"/>
      <c r="AR22" s="6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</row>
    <row r="23" spans="1:111" s="77" customFormat="1" ht="12">
      <c r="A23" s="74" t="s">
        <v>36</v>
      </c>
      <c r="B23" s="58">
        <f t="shared" si="0"/>
        <v>5000</v>
      </c>
      <c r="C23" s="58">
        <f t="shared" si="2"/>
        <v>5750</v>
      </c>
      <c r="D23" s="75"/>
      <c r="E23" s="59">
        <f t="shared" si="3"/>
        <v>5750</v>
      </c>
      <c r="F23" s="75">
        <v>5750</v>
      </c>
      <c r="G23" s="59">
        <f t="shared" si="4"/>
        <v>0</v>
      </c>
      <c r="H23" s="61">
        <f t="shared" si="1"/>
        <v>0</v>
      </c>
      <c r="I23" s="62"/>
      <c r="J23" s="63"/>
      <c r="K23" s="63"/>
      <c r="L23" s="63"/>
      <c r="M23" s="63"/>
      <c r="N23" s="63"/>
      <c r="O23" s="63"/>
      <c r="P23" s="63"/>
      <c r="Q23" s="63">
        <v>46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6"/>
      <c r="AO23" s="66"/>
      <c r="AP23" s="66"/>
      <c r="AQ23" s="66"/>
      <c r="AR23" s="66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</row>
    <row r="24" spans="1:111" s="69" customFormat="1" ht="12">
      <c r="A24" s="71" t="s">
        <v>37</v>
      </c>
      <c r="B24" s="58">
        <f>Q3*2</f>
        <v>10000</v>
      </c>
      <c r="C24" s="58">
        <f t="shared" si="2"/>
        <v>11500</v>
      </c>
      <c r="D24" s="59"/>
      <c r="E24" s="59">
        <f t="shared" si="3"/>
        <v>11500</v>
      </c>
      <c r="F24" s="60">
        <v>11500</v>
      </c>
      <c r="G24" s="59">
        <f t="shared" si="4"/>
        <v>0</v>
      </c>
      <c r="H24" s="61">
        <f t="shared" si="1"/>
        <v>0</v>
      </c>
      <c r="I24" s="62"/>
      <c r="J24" s="63"/>
      <c r="K24" s="63"/>
      <c r="L24" s="63"/>
      <c r="M24" s="63"/>
      <c r="N24" s="63"/>
      <c r="O24" s="63"/>
      <c r="P24" s="63"/>
      <c r="Q24" s="63" t="s">
        <v>38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6"/>
      <c r="AO24" s="66"/>
      <c r="AP24" s="66"/>
      <c r="AQ24" s="66"/>
      <c r="AR24" s="66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</row>
    <row r="25" spans="1:111" s="69" customFormat="1" ht="12">
      <c r="A25" s="71" t="s">
        <v>39</v>
      </c>
      <c r="B25" s="58">
        <f t="shared" si="0"/>
        <v>5000</v>
      </c>
      <c r="C25" s="58">
        <f t="shared" si="2"/>
        <v>5750</v>
      </c>
      <c r="D25" s="59"/>
      <c r="E25" s="59">
        <f t="shared" si="3"/>
        <v>5750</v>
      </c>
      <c r="F25" s="60">
        <v>5750</v>
      </c>
      <c r="G25" s="59">
        <f t="shared" si="4"/>
        <v>0</v>
      </c>
      <c r="H25" s="61">
        <f t="shared" si="1"/>
        <v>0</v>
      </c>
      <c r="I25" s="62"/>
      <c r="J25" s="63"/>
      <c r="K25" s="63"/>
      <c r="L25" s="63"/>
      <c r="M25" s="63"/>
      <c r="N25" s="63"/>
      <c r="O25" s="63"/>
      <c r="P25" s="63"/>
      <c r="Q25" s="63">
        <v>42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6"/>
      <c r="AO25" s="66"/>
      <c r="AP25" s="66"/>
      <c r="AQ25" s="66"/>
      <c r="AR25" s="66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</row>
    <row r="26" spans="1:111" s="69" customFormat="1" ht="14.25">
      <c r="A26" s="92" t="s">
        <v>40</v>
      </c>
      <c r="B26" s="58">
        <f t="shared" si="0"/>
        <v>5000</v>
      </c>
      <c r="C26" s="58">
        <f t="shared" si="2"/>
        <v>5750</v>
      </c>
      <c r="D26" s="59"/>
      <c r="E26" s="59">
        <f t="shared" si="3"/>
        <v>5750</v>
      </c>
      <c r="F26" s="60">
        <v>5750</v>
      </c>
      <c r="G26" s="59">
        <f t="shared" si="4"/>
        <v>0</v>
      </c>
      <c r="H26" s="61">
        <f t="shared" si="1"/>
        <v>0</v>
      </c>
      <c r="I26" s="62"/>
      <c r="J26" s="63"/>
      <c r="K26" s="63"/>
      <c r="L26" s="63"/>
      <c r="M26" s="63"/>
      <c r="N26" s="63"/>
      <c r="O26" s="63"/>
      <c r="P26" s="63"/>
      <c r="Q26" s="63">
        <v>44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6"/>
      <c r="AO26" s="66"/>
      <c r="AP26" s="66"/>
      <c r="AQ26" s="66"/>
      <c r="AR26" s="66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</row>
    <row r="27" spans="1:111" s="69" customFormat="1" ht="12">
      <c r="A27" s="71" t="s">
        <v>41</v>
      </c>
      <c r="B27" s="58">
        <f t="shared" si="0"/>
        <v>5000</v>
      </c>
      <c r="C27" s="58">
        <f>B27*1.14</f>
        <v>5699.999999999999</v>
      </c>
      <c r="D27" s="59"/>
      <c r="E27" s="59">
        <f t="shared" si="3"/>
        <v>5699.999999999999</v>
      </c>
      <c r="F27" s="60">
        <v>5700</v>
      </c>
      <c r="G27" s="59">
        <f t="shared" si="4"/>
        <v>0</v>
      </c>
      <c r="H27" s="61">
        <f t="shared" si="1"/>
        <v>-9.094947017729282E-13</v>
      </c>
      <c r="I27" s="62"/>
      <c r="J27" s="63"/>
      <c r="K27" s="63"/>
      <c r="L27" s="63"/>
      <c r="M27" s="63"/>
      <c r="N27" s="63"/>
      <c r="O27" s="63"/>
      <c r="P27" s="63"/>
      <c r="Q27" s="63">
        <v>46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6"/>
      <c r="AO27" s="66"/>
      <c r="AP27" s="66"/>
      <c r="AQ27" s="66"/>
      <c r="AR27" s="66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</row>
    <row r="28" spans="1:111" s="69" customFormat="1" ht="12">
      <c r="A28" s="71" t="s">
        <v>42</v>
      </c>
      <c r="B28" s="58">
        <f t="shared" si="0"/>
        <v>5000</v>
      </c>
      <c r="C28" s="58">
        <f t="shared" si="2"/>
        <v>5750</v>
      </c>
      <c r="D28" s="59"/>
      <c r="E28" s="59">
        <f t="shared" si="3"/>
        <v>5750</v>
      </c>
      <c r="F28" s="60">
        <v>5750</v>
      </c>
      <c r="G28" s="59">
        <f t="shared" si="4"/>
        <v>0</v>
      </c>
      <c r="H28" s="61">
        <f t="shared" si="1"/>
        <v>0</v>
      </c>
      <c r="I28" s="62"/>
      <c r="J28" s="63"/>
      <c r="K28" s="63"/>
      <c r="L28" s="63"/>
      <c r="M28" s="63"/>
      <c r="N28" s="63"/>
      <c r="O28" s="63"/>
      <c r="P28" s="63"/>
      <c r="Q28" s="63">
        <v>48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6"/>
      <c r="AO28" s="66"/>
      <c r="AP28" s="66"/>
      <c r="AQ28" s="66"/>
      <c r="AR28" s="6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</row>
    <row r="29" spans="1:111" s="69" customFormat="1" ht="12">
      <c r="A29" s="71" t="s">
        <v>43</v>
      </c>
      <c r="B29" s="58">
        <f t="shared" si="0"/>
        <v>5800</v>
      </c>
      <c r="C29" s="58">
        <f t="shared" si="2"/>
        <v>6669.999999999999</v>
      </c>
      <c r="D29" s="59">
        <v>1160</v>
      </c>
      <c r="E29" s="59">
        <f t="shared" si="3"/>
        <v>7829.999999999999</v>
      </c>
      <c r="F29" s="60">
        <v>7830</v>
      </c>
      <c r="G29" s="59">
        <f t="shared" si="4"/>
        <v>0</v>
      </c>
      <c r="H29" s="61">
        <f t="shared" si="1"/>
        <v>-9.094947017729282E-13</v>
      </c>
      <c r="I29" s="62"/>
      <c r="J29" s="63"/>
      <c r="K29" s="63"/>
      <c r="L29" s="63"/>
      <c r="M29" s="63"/>
      <c r="N29" s="63"/>
      <c r="O29" s="63"/>
      <c r="P29" s="63"/>
      <c r="Q29" s="63"/>
      <c r="R29" s="63">
        <v>42</v>
      </c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6"/>
      <c r="AO29" s="66"/>
      <c r="AP29" s="66"/>
      <c r="AQ29" s="66"/>
      <c r="AR29" s="66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</row>
    <row r="30" spans="1:111" s="69" customFormat="1" ht="12">
      <c r="A30" s="71" t="s">
        <v>44</v>
      </c>
      <c r="B30" s="58">
        <f t="shared" si="0"/>
        <v>5800</v>
      </c>
      <c r="C30" s="58">
        <f t="shared" si="2"/>
        <v>6669.999999999999</v>
      </c>
      <c r="D30" s="59">
        <v>1160</v>
      </c>
      <c r="E30" s="59">
        <f t="shared" si="3"/>
        <v>7829.999999999999</v>
      </c>
      <c r="F30" s="60">
        <v>7830</v>
      </c>
      <c r="G30" s="59">
        <f t="shared" si="4"/>
        <v>0</v>
      </c>
      <c r="H30" s="61">
        <f t="shared" si="1"/>
        <v>-9.094947017729282E-13</v>
      </c>
      <c r="I30" s="62"/>
      <c r="J30" s="63"/>
      <c r="K30" s="63"/>
      <c r="L30" s="63"/>
      <c r="M30" s="63"/>
      <c r="N30" s="63"/>
      <c r="O30" s="63"/>
      <c r="P30" s="63"/>
      <c r="Q30" s="63"/>
      <c r="R30" s="63">
        <v>44</v>
      </c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6"/>
      <c r="AO30" s="66"/>
      <c r="AP30" s="66"/>
      <c r="AQ30" s="66"/>
      <c r="AR30" s="66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</row>
    <row r="31" spans="1:111" s="69" customFormat="1" ht="12">
      <c r="A31" s="71" t="s">
        <v>45</v>
      </c>
      <c r="B31" s="58">
        <f t="shared" si="0"/>
        <v>5800</v>
      </c>
      <c r="C31" s="58">
        <f>B31*1.14</f>
        <v>6611.999999999999</v>
      </c>
      <c r="D31" s="59">
        <v>1160</v>
      </c>
      <c r="E31" s="59">
        <f t="shared" si="3"/>
        <v>7771.999999999999</v>
      </c>
      <c r="F31" s="60">
        <v>7772</v>
      </c>
      <c r="G31" s="59">
        <f t="shared" si="4"/>
        <v>0</v>
      </c>
      <c r="H31" s="61">
        <f t="shared" si="1"/>
        <v>-9.094947017729282E-13</v>
      </c>
      <c r="I31" s="62"/>
      <c r="J31" s="63"/>
      <c r="K31" s="63"/>
      <c r="L31" s="63"/>
      <c r="M31" s="63"/>
      <c r="N31" s="63"/>
      <c r="O31" s="63"/>
      <c r="P31" s="63"/>
      <c r="Q31" s="63"/>
      <c r="R31" s="63">
        <v>46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6"/>
      <c r="AO31" s="66"/>
      <c r="AP31" s="66"/>
      <c r="AQ31" s="66"/>
      <c r="AR31" s="66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</row>
    <row r="32" spans="1:111" s="69" customFormat="1" ht="12">
      <c r="A32" s="71" t="s">
        <v>46</v>
      </c>
      <c r="B32" s="58">
        <f t="shared" si="0"/>
        <v>5800</v>
      </c>
      <c r="C32" s="58">
        <f t="shared" si="2"/>
        <v>6669.999999999999</v>
      </c>
      <c r="D32" s="59">
        <v>1160</v>
      </c>
      <c r="E32" s="59">
        <f t="shared" si="3"/>
        <v>7829.999999999999</v>
      </c>
      <c r="F32" s="60">
        <v>7830</v>
      </c>
      <c r="G32" s="59">
        <f t="shared" si="4"/>
        <v>0</v>
      </c>
      <c r="H32" s="61">
        <f t="shared" si="1"/>
        <v>-9.094947017729282E-13</v>
      </c>
      <c r="I32" s="62"/>
      <c r="J32" s="63"/>
      <c r="K32" s="63"/>
      <c r="L32" s="63"/>
      <c r="M32" s="63"/>
      <c r="N32" s="63"/>
      <c r="O32" s="63"/>
      <c r="P32" s="63"/>
      <c r="Q32" s="63"/>
      <c r="R32" s="63">
        <v>48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6"/>
      <c r="AO32" s="66"/>
      <c r="AP32" s="66"/>
      <c r="AQ32" s="66"/>
      <c r="AR32" s="66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</row>
    <row r="33" spans="1:111" s="69" customFormat="1" ht="12">
      <c r="A33" s="71" t="s">
        <v>48</v>
      </c>
      <c r="B33" s="58">
        <f t="shared" si="0"/>
        <v>1500</v>
      </c>
      <c r="C33" s="58">
        <f t="shared" si="2"/>
        <v>1724.9999999999998</v>
      </c>
      <c r="D33" s="59"/>
      <c r="E33" s="59">
        <f t="shared" si="3"/>
        <v>1724.9999999999998</v>
      </c>
      <c r="F33" s="60">
        <v>1725</v>
      </c>
      <c r="G33" s="59">
        <f t="shared" si="4"/>
        <v>0</v>
      </c>
      <c r="H33" s="61">
        <f t="shared" si="1"/>
        <v>-2.2737367544323206E-13</v>
      </c>
      <c r="I33" s="62"/>
      <c r="J33" s="63">
        <v>48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6"/>
      <c r="AO33" s="66"/>
      <c r="AP33" s="66"/>
      <c r="AQ33" s="66"/>
      <c r="AR33" s="66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</row>
    <row r="34" spans="1:111" s="69" customFormat="1" ht="12">
      <c r="A34" s="78"/>
      <c r="B34" s="58">
        <f t="shared" si="0"/>
        <v>0</v>
      </c>
      <c r="C34" s="58">
        <f t="shared" si="2"/>
        <v>0</v>
      </c>
      <c r="D34" s="80"/>
      <c r="E34" s="59">
        <f t="shared" si="3"/>
        <v>0</v>
      </c>
      <c r="F34" s="81"/>
      <c r="G34" s="80">
        <f t="shared" si="4"/>
        <v>0</v>
      </c>
      <c r="H34" s="82">
        <f t="shared" si="1"/>
        <v>0</v>
      </c>
      <c r="I34" s="83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  <c r="AJ34" s="84"/>
      <c r="AK34" s="84"/>
      <c r="AL34" s="84"/>
      <c r="AM34" s="84"/>
      <c r="AN34" s="86"/>
      <c r="AO34" s="86"/>
      <c r="AP34" s="86"/>
      <c r="AQ34" s="86"/>
      <c r="AR34" s="86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</row>
    <row r="35" spans="1:79" s="91" customFormat="1" ht="12">
      <c r="A35" s="71"/>
      <c r="B35" s="58">
        <f t="shared" si="0"/>
        <v>0</v>
      </c>
      <c r="C35" s="58">
        <f t="shared" si="2"/>
        <v>0</v>
      </c>
      <c r="D35" s="58"/>
      <c r="E35" s="59">
        <f t="shared" si="3"/>
        <v>0</v>
      </c>
      <c r="F35" s="66"/>
      <c r="G35" s="80">
        <f aca="true" t="shared" si="5" ref="G35:G79">SUMIF($I35:$CS35,"&lt;&gt;",$I$1:$CS$1)</f>
        <v>0</v>
      </c>
      <c r="H35" s="82">
        <f t="shared" si="1"/>
        <v>0</v>
      </c>
      <c r="I35" s="88"/>
      <c r="J35" s="89"/>
      <c r="K35" s="89"/>
      <c r="L35" s="89"/>
      <c r="M35" s="89"/>
      <c r="N35" s="89"/>
      <c r="O35" s="89"/>
      <c r="P35" s="89"/>
      <c r="Q35" s="89"/>
      <c r="R35" s="58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66"/>
      <c r="AO35" s="66"/>
      <c r="AP35" s="66"/>
      <c r="AQ35" s="66"/>
      <c r="AR35" s="66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</row>
    <row r="36" spans="1:79" s="91" customFormat="1" ht="12">
      <c r="A36" s="71"/>
      <c r="B36" s="58">
        <f t="shared" si="0"/>
        <v>0</v>
      </c>
      <c r="C36" s="58">
        <f t="shared" si="2"/>
        <v>0</v>
      </c>
      <c r="D36" s="58"/>
      <c r="E36" s="59">
        <f t="shared" si="3"/>
        <v>0</v>
      </c>
      <c r="F36" s="66"/>
      <c r="G36" s="80">
        <f t="shared" si="5"/>
        <v>0</v>
      </c>
      <c r="H36" s="82">
        <f t="shared" si="1"/>
        <v>0</v>
      </c>
      <c r="I36" s="88"/>
      <c r="J36" s="89"/>
      <c r="K36" s="89"/>
      <c r="L36" s="89"/>
      <c r="M36" s="89"/>
      <c r="N36" s="89"/>
      <c r="O36" s="89"/>
      <c r="P36" s="89"/>
      <c r="Q36" s="89"/>
      <c r="R36" s="5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66"/>
      <c r="AO36" s="66"/>
      <c r="AP36" s="66"/>
      <c r="AQ36" s="66"/>
      <c r="AR36" s="66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</row>
    <row r="37" spans="1:79" s="91" customFormat="1" ht="12">
      <c r="A37" s="71"/>
      <c r="B37" s="58">
        <f t="shared" si="0"/>
        <v>0</v>
      </c>
      <c r="C37" s="58">
        <f t="shared" si="2"/>
        <v>0</v>
      </c>
      <c r="D37" s="58"/>
      <c r="E37" s="59">
        <f t="shared" si="3"/>
        <v>0</v>
      </c>
      <c r="F37" s="66"/>
      <c r="G37" s="80">
        <f t="shared" si="5"/>
        <v>0</v>
      </c>
      <c r="H37" s="82">
        <f t="shared" si="1"/>
        <v>0</v>
      </c>
      <c r="I37" s="88"/>
      <c r="J37" s="89"/>
      <c r="K37" s="89"/>
      <c r="L37" s="89"/>
      <c r="M37" s="89"/>
      <c r="N37" s="89"/>
      <c r="O37" s="89"/>
      <c r="P37" s="89"/>
      <c r="Q37" s="89"/>
      <c r="R37" s="58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6"/>
      <c r="AO37" s="66"/>
      <c r="AP37" s="66"/>
      <c r="AQ37" s="66"/>
      <c r="AR37" s="66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</row>
    <row r="38" spans="1:79" s="91" customFormat="1" ht="12">
      <c r="A38" s="71"/>
      <c r="B38" s="58">
        <f t="shared" si="0"/>
        <v>0</v>
      </c>
      <c r="C38" s="58">
        <f t="shared" si="2"/>
        <v>0</v>
      </c>
      <c r="D38" s="58"/>
      <c r="E38" s="59">
        <f t="shared" si="3"/>
        <v>0</v>
      </c>
      <c r="F38" s="66"/>
      <c r="G38" s="80">
        <f t="shared" si="5"/>
        <v>0</v>
      </c>
      <c r="H38" s="82">
        <f t="shared" si="1"/>
        <v>0</v>
      </c>
      <c r="I38" s="88"/>
      <c r="J38" s="89"/>
      <c r="K38" s="89"/>
      <c r="L38" s="89"/>
      <c r="M38" s="89"/>
      <c r="N38" s="89"/>
      <c r="O38" s="89"/>
      <c r="P38" s="89"/>
      <c r="Q38" s="89"/>
      <c r="R38" s="58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66"/>
      <c r="AO38" s="66"/>
      <c r="AP38" s="66"/>
      <c r="AQ38" s="66"/>
      <c r="AR38" s="66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</row>
    <row r="39" spans="1:79" s="91" customFormat="1" ht="12">
      <c r="A39" s="71"/>
      <c r="B39" s="58">
        <f t="shared" si="0"/>
        <v>0</v>
      </c>
      <c r="C39" s="58">
        <f t="shared" si="2"/>
        <v>0</v>
      </c>
      <c r="D39" s="58"/>
      <c r="E39" s="59">
        <f t="shared" si="3"/>
        <v>0</v>
      </c>
      <c r="F39" s="66"/>
      <c r="G39" s="80">
        <f t="shared" si="5"/>
        <v>0</v>
      </c>
      <c r="H39" s="82">
        <f t="shared" si="1"/>
        <v>0</v>
      </c>
      <c r="I39" s="88"/>
      <c r="J39" s="89"/>
      <c r="K39" s="89"/>
      <c r="L39" s="89"/>
      <c r="M39" s="89"/>
      <c r="N39" s="89"/>
      <c r="O39" s="89"/>
      <c r="P39" s="89"/>
      <c r="Q39" s="89"/>
      <c r="R39" s="58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66"/>
      <c r="AO39" s="66"/>
      <c r="AP39" s="66"/>
      <c r="AQ39" s="66"/>
      <c r="AR39" s="66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</row>
    <row r="40" spans="1:79" s="91" customFormat="1" ht="12">
      <c r="A40" s="71"/>
      <c r="B40" s="58">
        <f t="shared" si="0"/>
        <v>0</v>
      </c>
      <c r="C40" s="58">
        <f t="shared" si="2"/>
        <v>0</v>
      </c>
      <c r="D40" s="58"/>
      <c r="E40" s="59">
        <f t="shared" si="3"/>
        <v>0</v>
      </c>
      <c r="F40" s="66"/>
      <c r="G40" s="80">
        <f t="shared" si="5"/>
        <v>0</v>
      </c>
      <c r="H40" s="82">
        <f t="shared" si="1"/>
        <v>0</v>
      </c>
      <c r="I40" s="88"/>
      <c r="J40" s="89"/>
      <c r="K40" s="89"/>
      <c r="L40" s="89"/>
      <c r="M40" s="89"/>
      <c r="N40" s="89"/>
      <c r="O40" s="89"/>
      <c r="P40" s="89"/>
      <c r="Q40" s="89"/>
      <c r="R40" s="58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66"/>
      <c r="AO40" s="66"/>
      <c r="AP40" s="66"/>
      <c r="AQ40" s="66"/>
      <c r="AR40" s="66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</row>
    <row r="41" spans="1:79" s="91" customFormat="1" ht="12">
      <c r="A41" s="71"/>
      <c r="B41" s="58">
        <f t="shared" si="0"/>
        <v>0</v>
      </c>
      <c r="C41" s="58">
        <f t="shared" si="2"/>
        <v>0</v>
      </c>
      <c r="D41" s="58"/>
      <c r="E41" s="59">
        <f t="shared" si="3"/>
        <v>0</v>
      </c>
      <c r="F41" s="66"/>
      <c r="G41" s="80">
        <f t="shared" si="5"/>
        <v>0</v>
      </c>
      <c r="H41" s="82">
        <f t="shared" si="1"/>
        <v>0</v>
      </c>
      <c r="I41" s="88"/>
      <c r="J41" s="89"/>
      <c r="K41" s="89"/>
      <c r="L41" s="89"/>
      <c r="M41" s="89"/>
      <c r="N41" s="89"/>
      <c r="O41" s="89"/>
      <c r="P41" s="89"/>
      <c r="Q41" s="89"/>
      <c r="R41" s="5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66"/>
      <c r="AO41" s="66"/>
      <c r="AP41" s="66"/>
      <c r="AQ41" s="66"/>
      <c r="AR41" s="66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</row>
    <row r="42" spans="1:79" s="91" customFormat="1" ht="12">
      <c r="A42" s="71"/>
      <c r="B42" s="58">
        <f t="shared" si="0"/>
        <v>0</v>
      </c>
      <c r="C42" s="58">
        <f t="shared" si="2"/>
        <v>0</v>
      </c>
      <c r="D42" s="58"/>
      <c r="E42" s="59">
        <f t="shared" si="3"/>
        <v>0</v>
      </c>
      <c r="F42" s="66"/>
      <c r="G42" s="80">
        <f t="shared" si="5"/>
        <v>0</v>
      </c>
      <c r="H42" s="82">
        <f t="shared" si="1"/>
        <v>0</v>
      </c>
      <c r="I42" s="88"/>
      <c r="J42" s="89"/>
      <c r="K42" s="89"/>
      <c r="L42" s="89"/>
      <c r="M42" s="89"/>
      <c r="N42" s="89"/>
      <c r="O42" s="89"/>
      <c r="P42" s="89"/>
      <c r="Q42" s="89"/>
      <c r="R42" s="58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66"/>
      <c r="AO42" s="66"/>
      <c r="AP42" s="66"/>
      <c r="AQ42" s="66"/>
      <c r="AR42" s="66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</row>
    <row r="43" spans="1:79" s="91" customFormat="1" ht="12">
      <c r="A43" s="71"/>
      <c r="B43" s="58">
        <f t="shared" si="0"/>
        <v>0</v>
      </c>
      <c r="C43" s="58">
        <f t="shared" si="2"/>
        <v>0</v>
      </c>
      <c r="D43" s="58"/>
      <c r="E43" s="59">
        <f t="shared" si="3"/>
        <v>0</v>
      </c>
      <c r="F43" s="66"/>
      <c r="G43" s="80">
        <f t="shared" si="5"/>
        <v>0</v>
      </c>
      <c r="H43" s="82">
        <f t="shared" si="1"/>
        <v>0</v>
      </c>
      <c r="I43" s="88"/>
      <c r="J43" s="89"/>
      <c r="K43" s="89"/>
      <c r="L43" s="89"/>
      <c r="M43" s="89"/>
      <c r="N43" s="89"/>
      <c r="O43" s="89"/>
      <c r="P43" s="89"/>
      <c r="Q43" s="89"/>
      <c r="R43" s="58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66"/>
      <c r="AO43" s="66"/>
      <c r="AP43" s="66"/>
      <c r="AQ43" s="66"/>
      <c r="AR43" s="66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</row>
    <row r="44" spans="1:79" s="91" customFormat="1" ht="12">
      <c r="A44" s="71"/>
      <c r="B44" s="58">
        <f t="shared" si="0"/>
        <v>0</v>
      </c>
      <c r="C44" s="58">
        <f t="shared" si="2"/>
        <v>0</v>
      </c>
      <c r="D44" s="58"/>
      <c r="E44" s="59">
        <f t="shared" si="3"/>
        <v>0</v>
      </c>
      <c r="F44" s="66"/>
      <c r="G44" s="80">
        <f t="shared" si="5"/>
        <v>0</v>
      </c>
      <c r="H44" s="82">
        <f t="shared" si="1"/>
        <v>0</v>
      </c>
      <c r="I44" s="88"/>
      <c r="J44" s="89"/>
      <c r="K44" s="89"/>
      <c r="L44" s="89"/>
      <c r="M44" s="89"/>
      <c r="N44" s="89"/>
      <c r="O44" s="89"/>
      <c r="P44" s="89"/>
      <c r="Q44" s="89"/>
      <c r="R44" s="58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66"/>
      <c r="AO44" s="66"/>
      <c r="AP44" s="66"/>
      <c r="AQ44" s="66"/>
      <c r="AR44" s="66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</row>
    <row r="45" spans="1:79" s="91" customFormat="1" ht="12">
      <c r="A45" s="71"/>
      <c r="B45" s="58">
        <f t="shared" si="0"/>
        <v>0</v>
      </c>
      <c r="C45" s="58">
        <f t="shared" si="2"/>
        <v>0</v>
      </c>
      <c r="D45" s="58"/>
      <c r="E45" s="59">
        <f t="shared" si="3"/>
        <v>0</v>
      </c>
      <c r="F45" s="66"/>
      <c r="G45" s="80">
        <f t="shared" si="5"/>
        <v>0</v>
      </c>
      <c r="H45" s="82">
        <f t="shared" si="1"/>
        <v>0</v>
      </c>
      <c r="I45" s="88"/>
      <c r="J45" s="89"/>
      <c r="K45" s="89"/>
      <c r="L45" s="89"/>
      <c r="M45" s="89"/>
      <c r="N45" s="89"/>
      <c r="O45" s="89"/>
      <c r="P45" s="89"/>
      <c r="Q45" s="89"/>
      <c r="R45" s="58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66"/>
      <c r="AO45" s="66"/>
      <c r="AP45" s="66"/>
      <c r="AQ45" s="66"/>
      <c r="AR45" s="66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</row>
    <row r="46" spans="1:79" s="91" customFormat="1" ht="12">
      <c r="A46" s="71"/>
      <c r="B46" s="58">
        <f t="shared" si="0"/>
        <v>0</v>
      </c>
      <c r="C46" s="58">
        <f t="shared" si="2"/>
        <v>0</v>
      </c>
      <c r="D46" s="58"/>
      <c r="E46" s="59">
        <f t="shared" si="3"/>
        <v>0</v>
      </c>
      <c r="F46" s="66"/>
      <c r="G46" s="80">
        <f t="shared" si="5"/>
        <v>0</v>
      </c>
      <c r="H46" s="82">
        <f t="shared" si="1"/>
        <v>0</v>
      </c>
      <c r="I46" s="88"/>
      <c r="J46" s="89"/>
      <c r="K46" s="89"/>
      <c r="L46" s="89"/>
      <c r="M46" s="89"/>
      <c r="N46" s="89"/>
      <c r="O46" s="89"/>
      <c r="P46" s="89"/>
      <c r="Q46" s="89"/>
      <c r="R46" s="58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66"/>
      <c r="AO46" s="66"/>
      <c r="AP46" s="66"/>
      <c r="AQ46" s="66"/>
      <c r="AR46" s="66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</row>
    <row r="47" spans="1:79" s="91" customFormat="1" ht="12">
      <c r="A47" s="71"/>
      <c r="B47" s="58">
        <f t="shared" si="0"/>
        <v>0</v>
      </c>
      <c r="C47" s="58">
        <f t="shared" si="2"/>
        <v>0</v>
      </c>
      <c r="D47" s="58"/>
      <c r="E47" s="59">
        <f t="shared" si="3"/>
        <v>0</v>
      </c>
      <c r="F47" s="66"/>
      <c r="G47" s="80">
        <f t="shared" si="5"/>
        <v>0</v>
      </c>
      <c r="H47" s="82">
        <f t="shared" si="1"/>
        <v>0</v>
      </c>
      <c r="I47" s="88"/>
      <c r="J47" s="89"/>
      <c r="K47" s="89"/>
      <c r="L47" s="89"/>
      <c r="M47" s="89"/>
      <c r="N47" s="89"/>
      <c r="O47" s="89"/>
      <c r="P47" s="89"/>
      <c r="Q47" s="89"/>
      <c r="R47" s="58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66"/>
      <c r="AO47" s="66"/>
      <c r="AP47" s="66"/>
      <c r="AQ47" s="66"/>
      <c r="AR47" s="66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</row>
    <row r="48" spans="1:79" s="91" customFormat="1" ht="12">
      <c r="A48" s="71"/>
      <c r="B48" s="58">
        <f t="shared" si="0"/>
        <v>0</v>
      </c>
      <c r="C48" s="58">
        <f t="shared" si="2"/>
        <v>0</v>
      </c>
      <c r="D48" s="58"/>
      <c r="E48" s="59">
        <f t="shared" si="3"/>
        <v>0</v>
      </c>
      <c r="F48" s="66"/>
      <c r="G48" s="80">
        <f t="shared" si="5"/>
        <v>0</v>
      </c>
      <c r="H48" s="82">
        <f t="shared" si="1"/>
        <v>0</v>
      </c>
      <c r="I48" s="88"/>
      <c r="J48" s="89"/>
      <c r="K48" s="89"/>
      <c r="L48" s="89"/>
      <c r="M48" s="89"/>
      <c r="N48" s="89"/>
      <c r="O48" s="89"/>
      <c r="P48" s="89"/>
      <c r="Q48" s="89"/>
      <c r="R48" s="58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66"/>
      <c r="AO48" s="66"/>
      <c r="AP48" s="66"/>
      <c r="AQ48" s="66"/>
      <c r="AR48" s="66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</row>
    <row r="49" spans="1:79" s="91" customFormat="1" ht="12">
      <c r="A49" s="71"/>
      <c r="B49" s="58">
        <f t="shared" si="0"/>
        <v>0</v>
      </c>
      <c r="C49" s="58">
        <f t="shared" si="2"/>
        <v>0</v>
      </c>
      <c r="D49" s="58"/>
      <c r="E49" s="59">
        <f t="shared" si="3"/>
        <v>0</v>
      </c>
      <c r="F49" s="66"/>
      <c r="G49" s="80">
        <f t="shared" si="5"/>
        <v>0</v>
      </c>
      <c r="H49" s="82">
        <f t="shared" si="1"/>
        <v>0</v>
      </c>
      <c r="I49" s="88"/>
      <c r="J49" s="89"/>
      <c r="K49" s="89"/>
      <c r="L49" s="89"/>
      <c r="M49" s="89"/>
      <c r="N49" s="89"/>
      <c r="O49" s="89"/>
      <c r="P49" s="89"/>
      <c r="Q49" s="89"/>
      <c r="R49" s="58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66"/>
      <c r="AO49" s="66"/>
      <c r="AP49" s="66"/>
      <c r="AQ49" s="66"/>
      <c r="AR49" s="66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</row>
    <row r="50" spans="1:79" s="91" customFormat="1" ht="12">
      <c r="A50" s="71"/>
      <c r="B50" s="58">
        <f t="shared" si="0"/>
        <v>0</v>
      </c>
      <c r="C50" s="58">
        <f t="shared" si="2"/>
        <v>0</v>
      </c>
      <c r="D50" s="58"/>
      <c r="E50" s="59">
        <f t="shared" si="3"/>
        <v>0</v>
      </c>
      <c r="F50" s="66"/>
      <c r="G50" s="80">
        <f t="shared" si="5"/>
        <v>0</v>
      </c>
      <c r="H50" s="82">
        <f t="shared" si="1"/>
        <v>0</v>
      </c>
      <c r="I50" s="88"/>
      <c r="J50" s="89"/>
      <c r="K50" s="89"/>
      <c r="L50" s="89"/>
      <c r="M50" s="89"/>
      <c r="N50" s="89"/>
      <c r="O50" s="89"/>
      <c r="P50" s="89"/>
      <c r="Q50" s="89"/>
      <c r="R50" s="58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66"/>
      <c r="AO50" s="66"/>
      <c r="AP50" s="66"/>
      <c r="AQ50" s="66"/>
      <c r="AR50" s="66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</row>
    <row r="51" spans="1:79" s="91" customFormat="1" ht="12">
      <c r="A51" s="71"/>
      <c r="B51" s="58">
        <f t="shared" si="0"/>
        <v>0</v>
      </c>
      <c r="C51" s="58">
        <f t="shared" si="2"/>
        <v>0</v>
      </c>
      <c r="D51" s="58"/>
      <c r="E51" s="59">
        <f t="shared" si="3"/>
        <v>0</v>
      </c>
      <c r="F51" s="66"/>
      <c r="G51" s="80">
        <f t="shared" si="5"/>
        <v>0</v>
      </c>
      <c r="H51" s="82">
        <f t="shared" si="1"/>
        <v>0</v>
      </c>
      <c r="I51" s="88"/>
      <c r="J51" s="89"/>
      <c r="K51" s="89"/>
      <c r="L51" s="89"/>
      <c r="M51" s="89"/>
      <c r="N51" s="89"/>
      <c r="O51" s="89"/>
      <c r="P51" s="89"/>
      <c r="Q51" s="89"/>
      <c r="R51" s="58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66"/>
      <c r="AO51" s="66"/>
      <c r="AP51" s="66"/>
      <c r="AQ51" s="66"/>
      <c r="AR51" s="66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</row>
    <row r="52" spans="1:79" s="91" customFormat="1" ht="12">
      <c r="A52" s="71"/>
      <c r="B52" s="58">
        <f t="shared" si="0"/>
        <v>0</v>
      </c>
      <c r="C52" s="58">
        <f t="shared" si="2"/>
        <v>0</v>
      </c>
      <c r="D52" s="58"/>
      <c r="E52" s="59">
        <f t="shared" si="3"/>
        <v>0</v>
      </c>
      <c r="F52" s="66"/>
      <c r="G52" s="80">
        <f t="shared" si="5"/>
        <v>0</v>
      </c>
      <c r="H52" s="82">
        <f t="shared" si="1"/>
        <v>0</v>
      </c>
      <c r="I52" s="88"/>
      <c r="J52" s="89"/>
      <c r="K52" s="89"/>
      <c r="L52" s="89"/>
      <c r="M52" s="89"/>
      <c r="N52" s="89"/>
      <c r="O52" s="89"/>
      <c r="P52" s="89"/>
      <c r="Q52" s="89"/>
      <c r="R52" s="58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66"/>
      <c r="AO52" s="66"/>
      <c r="AP52" s="66"/>
      <c r="AQ52" s="66"/>
      <c r="AR52" s="66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</row>
    <row r="53" spans="1:79" s="91" customFormat="1" ht="12">
      <c r="A53" s="71"/>
      <c r="B53" s="58">
        <f t="shared" si="0"/>
        <v>0</v>
      </c>
      <c r="C53" s="58">
        <f t="shared" si="2"/>
        <v>0</v>
      </c>
      <c r="D53" s="58"/>
      <c r="E53" s="59">
        <f t="shared" si="3"/>
        <v>0</v>
      </c>
      <c r="F53" s="66"/>
      <c r="G53" s="80">
        <f t="shared" si="5"/>
        <v>0</v>
      </c>
      <c r="H53" s="82">
        <f t="shared" si="1"/>
        <v>0</v>
      </c>
      <c r="I53" s="88"/>
      <c r="J53" s="89"/>
      <c r="K53" s="89"/>
      <c r="L53" s="89"/>
      <c r="M53" s="89"/>
      <c r="N53" s="89"/>
      <c r="O53" s="89"/>
      <c r="P53" s="89"/>
      <c r="Q53" s="89"/>
      <c r="R53" s="58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66"/>
      <c r="AO53" s="66"/>
      <c r="AP53" s="66"/>
      <c r="AQ53" s="66"/>
      <c r="AR53" s="66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</row>
    <row r="54" spans="1:79" s="91" customFormat="1" ht="12">
      <c r="A54" s="71"/>
      <c r="B54" s="58">
        <f t="shared" si="0"/>
        <v>0</v>
      </c>
      <c r="C54" s="58">
        <f t="shared" si="2"/>
        <v>0</v>
      </c>
      <c r="D54" s="58"/>
      <c r="E54" s="59">
        <f t="shared" si="3"/>
        <v>0</v>
      </c>
      <c r="F54" s="66"/>
      <c r="G54" s="80">
        <f t="shared" si="5"/>
        <v>0</v>
      </c>
      <c r="H54" s="82">
        <f t="shared" si="1"/>
        <v>0</v>
      </c>
      <c r="I54" s="88"/>
      <c r="J54" s="89"/>
      <c r="K54" s="89"/>
      <c r="L54" s="89"/>
      <c r="M54" s="89"/>
      <c r="N54" s="89"/>
      <c r="O54" s="89"/>
      <c r="P54" s="89"/>
      <c r="Q54" s="89"/>
      <c r="R54" s="5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66"/>
      <c r="AO54" s="66"/>
      <c r="AP54" s="66"/>
      <c r="AQ54" s="66"/>
      <c r="AR54" s="66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</row>
    <row r="55" spans="1:79" s="91" customFormat="1" ht="12">
      <c r="A55" s="71"/>
      <c r="B55" s="58">
        <f t="shared" si="0"/>
        <v>0</v>
      </c>
      <c r="C55" s="58">
        <f t="shared" si="2"/>
        <v>0</v>
      </c>
      <c r="D55" s="58"/>
      <c r="E55" s="59">
        <f t="shared" si="3"/>
        <v>0</v>
      </c>
      <c r="F55" s="66"/>
      <c r="G55" s="80">
        <f t="shared" si="5"/>
        <v>0</v>
      </c>
      <c r="H55" s="82">
        <f t="shared" si="1"/>
        <v>0</v>
      </c>
      <c r="I55" s="88"/>
      <c r="J55" s="89"/>
      <c r="K55" s="89"/>
      <c r="L55" s="89"/>
      <c r="M55" s="89"/>
      <c r="N55" s="89"/>
      <c r="O55" s="89"/>
      <c r="P55" s="89"/>
      <c r="Q55" s="89"/>
      <c r="R55" s="5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66"/>
      <c r="AO55" s="66"/>
      <c r="AP55" s="66"/>
      <c r="AQ55" s="66"/>
      <c r="AR55" s="66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</row>
    <row r="56" spans="1:79" s="91" customFormat="1" ht="12">
      <c r="A56" s="71"/>
      <c r="B56" s="58">
        <f t="shared" si="0"/>
        <v>0</v>
      </c>
      <c r="C56" s="58">
        <f t="shared" si="2"/>
        <v>0</v>
      </c>
      <c r="D56" s="58"/>
      <c r="E56" s="59">
        <f t="shared" si="3"/>
        <v>0</v>
      </c>
      <c r="F56" s="66"/>
      <c r="G56" s="80">
        <f t="shared" si="5"/>
        <v>0</v>
      </c>
      <c r="H56" s="82">
        <f t="shared" si="1"/>
        <v>0</v>
      </c>
      <c r="I56" s="88"/>
      <c r="J56" s="89"/>
      <c r="K56" s="89"/>
      <c r="L56" s="89"/>
      <c r="M56" s="89"/>
      <c r="N56" s="89"/>
      <c r="O56" s="89"/>
      <c r="P56" s="89"/>
      <c r="Q56" s="89"/>
      <c r="R56" s="5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66"/>
      <c r="AO56" s="66"/>
      <c r="AP56" s="66"/>
      <c r="AQ56" s="66"/>
      <c r="AR56" s="66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</row>
    <row r="57" spans="1:79" s="91" customFormat="1" ht="12">
      <c r="A57" s="71"/>
      <c r="B57" s="58">
        <f t="shared" si="0"/>
        <v>0</v>
      </c>
      <c r="C57" s="58">
        <f t="shared" si="2"/>
        <v>0</v>
      </c>
      <c r="D57" s="58"/>
      <c r="E57" s="59">
        <f t="shared" si="3"/>
        <v>0</v>
      </c>
      <c r="F57" s="66"/>
      <c r="G57" s="80">
        <f t="shared" si="5"/>
        <v>0</v>
      </c>
      <c r="H57" s="82">
        <f t="shared" si="1"/>
        <v>0</v>
      </c>
      <c r="I57" s="88"/>
      <c r="J57" s="89"/>
      <c r="K57" s="89"/>
      <c r="L57" s="89"/>
      <c r="M57" s="89"/>
      <c r="N57" s="89"/>
      <c r="O57" s="89"/>
      <c r="P57" s="89"/>
      <c r="Q57" s="89"/>
      <c r="R57" s="58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66"/>
      <c r="AO57" s="66"/>
      <c r="AP57" s="66"/>
      <c r="AQ57" s="66"/>
      <c r="AR57" s="66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</row>
    <row r="58" spans="1:79" s="91" customFormat="1" ht="12">
      <c r="A58" s="71"/>
      <c r="B58" s="58">
        <f t="shared" si="0"/>
        <v>0</v>
      </c>
      <c r="C58" s="58">
        <f t="shared" si="2"/>
        <v>0</v>
      </c>
      <c r="D58" s="58"/>
      <c r="E58" s="59">
        <f t="shared" si="3"/>
        <v>0</v>
      </c>
      <c r="F58" s="66"/>
      <c r="G58" s="80">
        <f t="shared" si="5"/>
        <v>0</v>
      </c>
      <c r="H58" s="82">
        <f t="shared" si="1"/>
        <v>0</v>
      </c>
      <c r="I58" s="88"/>
      <c r="J58" s="89"/>
      <c r="K58" s="89"/>
      <c r="L58" s="89"/>
      <c r="M58" s="89"/>
      <c r="N58" s="89"/>
      <c r="O58" s="89"/>
      <c r="P58" s="89"/>
      <c r="Q58" s="89"/>
      <c r="R58" s="58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66"/>
      <c r="AO58" s="66"/>
      <c r="AP58" s="66"/>
      <c r="AQ58" s="66"/>
      <c r="AR58" s="66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</row>
    <row r="59" spans="1:79" s="91" customFormat="1" ht="12">
      <c r="A59" s="71"/>
      <c r="B59" s="58">
        <f t="shared" si="0"/>
        <v>0</v>
      </c>
      <c r="C59" s="58">
        <f t="shared" si="2"/>
        <v>0</v>
      </c>
      <c r="D59" s="58"/>
      <c r="E59" s="59">
        <f t="shared" si="3"/>
        <v>0</v>
      </c>
      <c r="F59" s="66"/>
      <c r="G59" s="80">
        <f t="shared" si="5"/>
        <v>0</v>
      </c>
      <c r="H59" s="82">
        <f t="shared" si="1"/>
        <v>0</v>
      </c>
      <c r="I59" s="88"/>
      <c r="J59" s="89"/>
      <c r="K59" s="89"/>
      <c r="L59" s="89"/>
      <c r="M59" s="89"/>
      <c r="N59" s="89"/>
      <c r="O59" s="89"/>
      <c r="P59" s="89"/>
      <c r="Q59" s="89"/>
      <c r="R59" s="58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66"/>
      <c r="AO59" s="66"/>
      <c r="AP59" s="66"/>
      <c r="AQ59" s="66"/>
      <c r="AR59" s="66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</row>
    <row r="60" spans="1:79" s="91" customFormat="1" ht="12">
      <c r="A60" s="71"/>
      <c r="B60" s="58">
        <f t="shared" si="0"/>
        <v>0</v>
      </c>
      <c r="C60" s="58">
        <f t="shared" si="2"/>
        <v>0</v>
      </c>
      <c r="D60" s="58"/>
      <c r="E60" s="59">
        <f t="shared" si="3"/>
        <v>0</v>
      </c>
      <c r="F60" s="66"/>
      <c r="G60" s="80">
        <f t="shared" si="5"/>
        <v>0</v>
      </c>
      <c r="H60" s="82">
        <f t="shared" si="1"/>
        <v>0</v>
      </c>
      <c r="I60" s="88"/>
      <c r="J60" s="89"/>
      <c r="K60" s="89"/>
      <c r="L60" s="89"/>
      <c r="M60" s="89"/>
      <c r="N60" s="89"/>
      <c r="O60" s="89"/>
      <c r="P60" s="89"/>
      <c r="Q60" s="89"/>
      <c r="R60" s="58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66"/>
      <c r="AO60" s="66"/>
      <c r="AP60" s="66"/>
      <c r="AQ60" s="66"/>
      <c r="AR60" s="66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</row>
    <row r="61" spans="1:79" s="91" customFormat="1" ht="12">
      <c r="A61" s="71"/>
      <c r="B61" s="58">
        <f t="shared" si="0"/>
        <v>0</v>
      </c>
      <c r="C61" s="58">
        <f t="shared" si="2"/>
        <v>0</v>
      </c>
      <c r="D61" s="58"/>
      <c r="E61" s="59">
        <f t="shared" si="3"/>
        <v>0</v>
      </c>
      <c r="F61" s="66"/>
      <c r="G61" s="80">
        <f t="shared" si="5"/>
        <v>0</v>
      </c>
      <c r="H61" s="82">
        <f t="shared" si="1"/>
        <v>0</v>
      </c>
      <c r="I61" s="88"/>
      <c r="J61" s="89"/>
      <c r="K61" s="89"/>
      <c r="L61" s="89"/>
      <c r="M61" s="89"/>
      <c r="N61" s="89"/>
      <c r="O61" s="89"/>
      <c r="P61" s="89"/>
      <c r="Q61" s="89"/>
      <c r="R61" s="58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66"/>
      <c r="AO61" s="66"/>
      <c r="AP61" s="66"/>
      <c r="AQ61" s="66"/>
      <c r="AR61" s="66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</row>
    <row r="62" spans="1:79" s="91" customFormat="1" ht="12">
      <c r="A62" s="71"/>
      <c r="B62" s="58">
        <f t="shared" si="0"/>
        <v>0</v>
      </c>
      <c r="C62" s="58">
        <f t="shared" si="2"/>
        <v>0</v>
      </c>
      <c r="D62" s="58"/>
      <c r="E62" s="59">
        <f t="shared" si="3"/>
        <v>0</v>
      </c>
      <c r="F62" s="66"/>
      <c r="G62" s="80">
        <f t="shared" si="5"/>
        <v>0</v>
      </c>
      <c r="H62" s="82">
        <f t="shared" si="1"/>
        <v>0</v>
      </c>
      <c r="I62" s="88"/>
      <c r="J62" s="89"/>
      <c r="K62" s="89"/>
      <c r="L62" s="89"/>
      <c r="M62" s="89"/>
      <c r="N62" s="89"/>
      <c r="O62" s="89"/>
      <c r="P62" s="89"/>
      <c r="Q62" s="89"/>
      <c r="R62" s="58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66"/>
      <c r="AO62" s="66"/>
      <c r="AP62" s="66"/>
      <c r="AQ62" s="66"/>
      <c r="AR62" s="66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</row>
    <row r="63" spans="1:79" s="91" customFormat="1" ht="12">
      <c r="A63" s="71"/>
      <c r="B63" s="58">
        <f t="shared" si="0"/>
        <v>0</v>
      </c>
      <c r="C63" s="58">
        <f t="shared" si="2"/>
        <v>0</v>
      </c>
      <c r="D63" s="58"/>
      <c r="E63" s="59">
        <f t="shared" si="3"/>
        <v>0</v>
      </c>
      <c r="F63" s="66"/>
      <c r="G63" s="80">
        <f t="shared" si="5"/>
        <v>0</v>
      </c>
      <c r="H63" s="82">
        <f t="shared" si="1"/>
        <v>0</v>
      </c>
      <c r="I63" s="88"/>
      <c r="J63" s="89"/>
      <c r="K63" s="89"/>
      <c r="L63" s="89"/>
      <c r="M63" s="89"/>
      <c r="N63" s="89"/>
      <c r="O63" s="89"/>
      <c r="P63" s="89"/>
      <c r="Q63" s="89"/>
      <c r="R63" s="58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66"/>
      <c r="AO63" s="66"/>
      <c r="AP63" s="66"/>
      <c r="AQ63" s="66"/>
      <c r="AR63" s="66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</row>
    <row r="64" spans="1:79" s="91" customFormat="1" ht="12">
      <c r="A64" s="71"/>
      <c r="B64" s="58">
        <f t="shared" si="0"/>
        <v>0</v>
      </c>
      <c r="C64" s="58">
        <f t="shared" si="2"/>
        <v>0</v>
      </c>
      <c r="D64" s="58"/>
      <c r="E64" s="59">
        <f t="shared" si="3"/>
        <v>0</v>
      </c>
      <c r="F64" s="66"/>
      <c r="G64" s="80">
        <f t="shared" si="5"/>
        <v>0</v>
      </c>
      <c r="H64" s="82">
        <f t="shared" si="1"/>
        <v>0</v>
      </c>
      <c r="I64" s="88"/>
      <c r="J64" s="89"/>
      <c r="K64" s="89"/>
      <c r="L64" s="89"/>
      <c r="M64" s="89"/>
      <c r="N64" s="89"/>
      <c r="O64" s="89"/>
      <c r="P64" s="89"/>
      <c r="Q64" s="89"/>
      <c r="R64" s="58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66"/>
      <c r="AO64" s="66"/>
      <c r="AP64" s="66"/>
      <c r="AQ64" s="66"/>
      <c r="AR64" s="66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</row>
    <row r="65" spans="1:79" s="91" customFormat="1" ht="12">
      <c r="A65" s="71"/>
      <c r="B65" s="58">
        <f t="shared" si="0"/>
        <v>0</v>
      </c>
      <c r="C65" s="58">
        <f t="shared" si="2"/>
        <v>0</v>
      </c>
      <c r="D65" s="58"/>
      <c r="E65" s="59">
        <f t="shared" si="3"/>
        <v>0</v>
      </c>
      <c r="F65" s="66"/>
      <c r="G65" s="80">
        <f t="shared" si="5"/>
        <v>0</v>
      </c>
      <c r="H65" s="82">
        <f t="shared" si="1"/>
        <v>0</v>
      </c>
      <c r="I65" s="88"/>
      <c r="J65" s="89"/>
      <c r="K65" s="89"/>
      <c r="L65" s="89"/>
      <c r="M65" s="89"/>
      <c r="N65" s="89"/>
      <c r="O65" s="89"/>
      <c r="P65" s="89"/>
      <c r="Q65" s="89"/>
      <c r="R65" s="58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66"/>
      <c r="AO65" s="66"/>
      <c r="AP65" s="66"/>
      <c r="AQ65" s="66"/>
      <c r="AR65" s="66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</row>
    <row r="66" spans="1:79" s="91" customFormat="1" ht="12">
      <c r="A66" s="71"/>
      <c r="B66" s="58">
        <f t="shared" si="0"/>
        <v>0</v>
      </c>
      <c r="C66" s="58">
        <f t="shared" si="2"/>
        <v>0</v>
      </c>
      <c r="D66" s="58"/>
      <c r="E66" s="59">
        <f t="shared" si="3"/>
        <v>0</v>
      </c>
      <c r="F66" s="66"/>
      <c r="G66" s="80">
        <f t="shared" si="5"/>
        <v>0</v>
      </c>
      <c r="H66" s="82">
        <f aca="true" t="shared" si="6" ref="H66:H79">E66-F66+G66</f>
        <v>0</v>
      </c>
      <c r="I66" s="88"/>
      <c r="J66" s="89"/>
      <c r="K66" s="89"/>
      <c r="L66" s="89"/>
      <c r="M66" s="89"/>
      <c r="N66" s="89"/>
      <c r="O66" s="89"/>
      <c r="P66" s="89"/>
      <c r="Q66" s="89"/>
      <c r="R66" s="58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66"/>
      <c r="AO66" s="66"/>
      <c r="AP66" s="66"/>
      <c r="AQ66" s="66"/>
      <c r="AR66" s="66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</row>
    <row r="67" spans="1:79" s="91" customFormat="1" ht="12">
      <c r="A67" s="71"/>
      <c r="B67" s="58">
        <f aca="true" t="shared" si="7" ref="B67:B74">SUMIF($I67:$BO67,"&lt;&gt;",$I$3:$BO$3)</f>
        <v>0</v>
      </c>
      <c r="C67" s="58">
        <f t="shared" si="2"/>
        <v>0</v>
      </c>
      <c r="D67" s="58"/>
      <c r="E67" s="59">
        <f aca="true" t="shared" si="8" ref="E67:E79">C67+D67</f>
        <v>0</v>
      </c>
      <c r="F67" s="66"/>
      <c r="G67" s="80">
        <f t="shared" si="5"/>
        <v>0</v>
      </c>
      <c r="H67" s="82">
        <f t="shared" si="6"/>
        <v>0</v>
      </c>
      <c r="I67" s="88"/>
      <c r="J67" s="89"/>
      <c r="K67" s="89"/>
      <c r="L67" s="89"/>
      <c r="M67" s="89"/>
      <c r="N67" s="89"/>
      <c r="O67" s="89"/>
      <c r="P67" s="89"/>
      <c r="Q67" s="89"/>
      <c r="R67" s="58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66"/>
      <c r="AO67" s="66"/>
      <c r="AP67" s="66"/>
      <c r="AQ67" s="66"/>
      <c r="AR67" s="66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</row>
    <row r="68" spans="1:79" s="91" customFormat="1" ht="12">
      <c r="A68" s="71"/>
      <c r="B68" s="58">
        <f t="shared" si="7"/>
        <v>0</v>
      </c>
      <c r="C68" s="79">
        <f>B68*1.15</f>
        <v>0</v>
      </c>
      <c r="D68" s="58"/>
      <c r="E68" s="59">
        <f t="shared" si="8"/>
        <v>0</v>
      </c>
      <c r="F68" s="66"/>
      <c r="G68" s="80">
        <f t="shared" si="5"/>
        <v>0</v>
      </c>
      <c r="H68" s="82">
        <f t="shared" si="6"/>
        <v>0</v>
      </c>
      <c r="I68" s="88"/>
      <c r="J68" s="89"/>
      <c r="K68" s="89"/>
      <c r="L68" s="89"/>
      <c r="M68" s="89"/>
      <c r="N68" s="89"/>
      <c r="O68" s="89"/>
      <c r="P68" s="89"/>
      <c r="Q68" s="89"/>
      <c r="R68" s="58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66"/>
      <c r="AO68" s="66"/>
      <c r="AP68" s="66"/>
      <c r="AQ68" s="66"/>
      <c r="AR68" s="66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</row>
    <row r="69" spans="1:79" s="91" customFormat="1" ht="12">
      <c r="A69" s="71"/>
      <c r="B69" s="58">
        <f t="shared" si="7"/>
        <v>0</v>
      </c>
      <c r="C69" s="79">
        <f>B69*1.15</f>
        <v>0</v>
      </c>
      <c r="D69" s="58"/>
      <c r="E69" s="59">
        <f t="shared" si="8"/>
        <v>0</v>
      </c>
      <c r="F69" s="66"/>
      <c r="G69" s="80">
        <f t="shared" si="5"/>
        <v>0</v>
      </c>
      <c r="H69" s="82">
        <f t="shared" si="6"/>
        <v>0</v>
      </c>
      <c r="I69" s="88"/>
      <c r="J69" s="89"/>
      <c r="K69" s="89"/>
      <c r="L69" s="89"/>
      <c r="M69" s="89"/>
      <c r="N69" s="89"/>
      <c r="O69" s="89"/>
      <c r="P69" s="89"/>
      <c r="Q69" s="89"/>
      <c r="R69" s="58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66"/>
      <c r="AO69" s="66"/>
      <c r="AP69" s="66"/>
      <c r="AQ69" s="66"/>
      <c r="AR69" s="66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</row>
    <row r="70" spans="1:79" s="46" customFormat="1" ht="12">
      <c r="A70" s="39"/>
      <c r="B70" s="58">
        <f t="shared" si="7"/>
        <v>0</v>
      </c>
      <c r="C70" s="36">
        <f aca="true" t="shared" si="9" ref="C70:C79">B70*1.15</f>
        <v>0</v>
      </c>
      <c r="D70" s="40"/>
      <c r="E70" s="35">
        <f t="shared" si="8"/>
        <v>0</v>
      </c>
      <c r="F70" s="41"/>
      <c r="G70" s="37">
        <f t="shared" si="5"/>
        <v>0</v>
      </c>
      <c r="H70" s="38">
        <f t="shared" si="6"/>
        <v>0</v>
      </c>
      <c r="I70" s="42"/>
      <c r="J70" s="43"/>
      <c r="K70" s="43"/>
      <c r="L70" s="43"/>
      <c r="M70" s="43"/>
      <c r="N70" s="43"/>
      <c r="O70" s="43"/>
      <c r="P70" s="43"/>
      <c r="Q70" s="43"/>
      <c r="R70" s="40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1"/>
      <c r="AO70" s="41"/>
      <c r="AP70" s="41"/>
      <c r="AQ70" s="41"/>
      <c r="AR70" s="41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</row>
    <row r="71" spans="1:79" s="46" customFormat="1" ht="12">
      <c r="A71" s="39"/>
      <c r="B71" s="58">
        <f t="shared" si="7"/>
        <v>0</v>
      </c>
      <c r="C71" s="36">
        <f t="shared" si="9"/>
        <v>0</v>
      </c>
      <c r="D71" s="40"/>
      <c r="E71" s="35">
        <f t="shared" si="8"/>
        <v>0</v>
      </c>
      <c r="F71" s="41"/>
      <c r="G71" s="37">
        <f t="shared" si="5"/>
        <v>0</v>
      </c>
      <c r="H71" s="38">
        <f t="shared" si="6"/>
        <v>0</v>
      </c>
      <c r="I71" s="42"/>
      <c r="J71" s="43"/>
      <c r="K71" s="43"/>
      <c r="L71" s="43"/>
      <c r="M71" s="43"/>
      <c r="N71" s="43"/>
      <c r="O71" s="43"/>
      <c r="P71" s="43"/>
      <c r="Q71" s="43"/>
      <c r="R71" s="40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1"/>
      <c r="AO71" s="41"/>
      <c r="AP71" s="41"/>
      <c r="AQ71" s="41"/>
      <c r="AR71" s="41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</row>
    <row r="72" spans="1:79" s="46" customFormat="1" ht="12">
      <c r="A72" s="39"/>
      <c r="B72" s="58">
        <f t="shared" si="7"/>
        <v>0</v>
      </c>
      <c r="C72" s="36">
        <f t="shared" si="9"/>
        <v>0</v>
      </c>
      <c r="D72" s="40"/>
      <c r="E72" s="35">
        <f t="shared" si="8"/>
        <v>0</v>
      </c>
      <c r="F72" s="41"/>
      <c r="G72" s="37">
        <f t="shared" si="5"/>
        <v>0</v>
      </c>
      <c r="H72" s="38">
        <f t="shared" si="6"/>
        <v>0</v>
      </c>
      <c r="I72" s="42"/>
      <c r="J72" s="43"/>
      <c r="K72" s="43"/>
      <c r="L72" s="43"/>
      <c r="M72" s="43"/>
      <c r="N72" s="43"/>
      <c r="O72" s="43"/>
      <c r="P72" s="43"/>
      <c r="Q72" s="43"/>
      <c r="R72" s="40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1"/>
      <c r="AP72" s="41"/>
      <c r="AQ72" s="41"/>
      <c r="AR72" s="41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</row>
    <row r="73" spans="1:79" s="46" customFormat="1" ht="12">
      <c r="A73" s="39"/>
      <c r="B73" s="58">
        <f t="shared" si="7"/>
        <v>0</v>
      </c>
      <c r="C73" s="36">
        <f t="shared" si="9"/>
        <v>0</v>
      </c>
      <c r="D73" s="40"/>
      <c r="E73" s="35">
        <f t="shared" si="8"/>
        <v>0</v>
      </c>
      <c r="F73" s="41"/>
      <c r="G73" s="37">
        <f t="shared" si="5"/>
        <v>0</v>
      </c>
      <c r="H73" s="38">
        <f t="shared" si="6"/>
        <v>0</v>
      </c>
      <c r="I73" s="42"/>
      <c r="J73" s="43"/>
      <c r="K73" s="43"/>
      <c r="L73" s="43"/>
      <c r="M73" s="43"/>
      <c r="N73" s="43"/>
      <c r="O73" s="43"/>
      <c r="P73" s="43"/>
      <c r="Q73" s="43"/>
      <c r="R73" s="40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1"/>
      <c r="AO73" s="41"/>
      <c r="AP73" s="41"/>
      <c r="AQ73" s="41"/>
      <c r="AR73" s="41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</row>
    <row r="74" spans="1:79" s="46" customFormat="1" ht="12">
      <c r="A74" s="39"/>
      <c r="B74" s="58">
        <f t="shared" si="7"/>
        <v>0</v>
      </c>
      <c r="C74" s="36">
        <f t="shared" si="9"/>
        <v>0</v>
      </c>
      <c r="D74" s="40"/>
      <c r="E74" s="35">
        <f t="shared" si="8"/>
        <v>0</v>
      </c>
      <c r="F74" s="41"/>
      <c r="G74" s="37">
        <f t="shared" si="5"/>
        <v>0</v>
      </c>
      <c r="H74" s="38">
        <f t="shared" si="6"/>
        <v>0</v>
      </c>
      <c r="I74" s="42"/>
      <c r="J74" s="43"/>
      <c r="K74" s="43"/>
      <c r="L74" s="43"/>
      <c r="M74" s="43"/>
      <c r="N74" s="43"/>
      <c r="O74" s="43"/>
      <c r="P74" s="43"/>
      <c r="Q74" s="43"/>
      <c r="R74" s="40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1"/>
      <c r="AO74" s="41"/>
      <c r="AP74" s="41"/>
      <c r="AQ74" s="41"/>
      <c r="AR74" s="41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</row>
    <row r="75" spans="1:79" s="46" customFormat="1" ht="12">
      <c r="A75" s="39"/>
      <c r="B75" s="36">
        <f>SUMIF($I75:$BO75,"&lt;&gt;",$I$3:$BO$3)</f>
        <v>0</v>
      </c>
      <c r="C75" s="36">
        <f t="shared" si="9"/>
        <v>0</v>
      </c>
      <c r="D75" s="40"/>
      <c r="E75" s="35">
        <f t="shared" si="8"/>
        <v>0</v>
      </c>
      <c r="F75" s="41"/>
      <c r="G75" s="37">
        <f t="shared" si="5"/>
        <v>0</v>
      </c>
      <c r="H75" s="38">
        <f t="shared" si="6"/>
        <v>0</v>
      </c>
      <c r="I75" s="42"/>
      <c r="J75" s="43"/>
      <c r="K75" s="43"/>
      <c r="L75" s="43"/>
      <c r="M75" s="43"/>
      <c r="N75" s="43"/>
      <c r="O75" s="43"/>
      <c r="P75" s="43"/>
      <c r="Q75" s="43"/>
      <c r="R75" s="40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1"/>
      <c r="AO75" s="41"/>
      <c r="AP75" s="41"/>
      <c r="AQ75" s="41"/>
      <c r="AR75" s="41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</row>
    <row r="76" spans="1:79" s="46" customFormat="1" ht="12">
      <c r="A76" s="39"/>
      <c r="B76" s="36">
        <f>SUMIF($I76:$BO76,"&lt;&gt;",$I$3:$BO$3)</f>
        <v>0</v>
      </c>
      <c r="C76" s="36">
        <f t="shared" si="9"/>
        <v>0</v>
      </c>
      <c r="D76" s="40"/>
      <c r="E76" s="35">
        <f t="shared" si="8"/>
        <v>0</v>
      </c>
      <c r="F76" s="41"/>
      <c r="G76" s="37">
        <f t="shared" si="5"/>
        <v>0</v>
      </c>
      <c r="H76" s="38">
        <f t="shared" si="6"/>
        <v>0</v>
      </c>
      <c r="I76" s="42"/>
      <c r="J76" s="43"/>
      <c r="K76" s="43"/>
      <c r="L76" s="43"/>
      <c r="M76" s="43"/>
      <c r="N76" s="43"/>
      <c r="O76" s="43"/>
      <c r="P76" s="43"/>
      <c r="Q76" s="43"/>
      <c r="R76" s="40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1"/>
      <c r="AO76" s="41"/>
      <c r="AP76" s="41"/>
      <c r="AQ76" s="41"/>
      <c r="AR76" s="41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</row>
    <row r="77" spans="1:79" s="46" customFormat="1" ht="12">
      <c r="A77" s="39"/>
      <c r="B77" s="36">
        <f>SUMIF($I77:$BO77,"&lt;&gt;",$I$3:$BO$3)</f>
        <v>0</v>
      </c>
      <c r="C77" s="36">
        <f t="shared" si="9"/>
        <v>0</v>
      </c>
      <c r="D77" s="40"/>
      <c r="E77" s="35">
        <f t="shared" si="8"/>
        <v>0</v>
      </c>
      <c r="F77" s="41"/>
      <c r="G77" s="37">
        <f t="shared" si="5"/>
        <v>0</v>
      </c>
      <c r="H77" s="38">
        <f t="shared" si="6"/>
        <v>0</v>
      </c>
      <c r="I77" s="42"/>
      <c r="J77" s="43"/>
      <c r="K77" s="43"/>
      <c r="L77" s="43"/>
      <c r="M77" s="43"/>
      <c r="N77" s="43"/>
      <c r="O77" s="43"/>
      <c r="P77" s="43"/>
      <c r="Q77" s="43"/>
      <c r="R77" s="40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1"/>
      <c r="AO77" s="41"/>
      <c r="AP77" s="41"/>
      <c r="AQ77" s="41"/>
      <c r="AR77" s="41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</row>
    <row r="78" spans="1:79" s="46" customFormat="1" ht="12">
      <c r="A78" s="39"/>
      <c r="B78" s="36">
        <f>SUMIF($I78:$BO78,"&lt;&gt;",$I$3:$BO$3)</f>
        <v>0</v>
      </c>
      <c r="C78" s="36">
        <f t="shared" si="9"/>
        <v>0</v>
      </c>
      <c r="D78" s="40"/>
      <c r="E78" s="35">
        <f t="shared" si="8"/>
        <v>0</v>
      </c>
      <c r="F78" s="41"/>
      <c r="G78" s="37">
        <f t="shared" si="5"/>
        <v>0</v>
      </c>
      <c r="H78" s="38">
        <f t="shared" si="6"/>
        <v>0</v>
      </c>
      <c r="I78" s="42"/>
      <c r="J78" s="43"/>
      <c r="K78" s="43"/>
      <c r="L78" s="43"/>
      <c r="M78" s="43"/>
      <c r="N78" s="43"/>
      <c r="O78" s="43"/>
      <c r="P78" s="43"/>
      <c r="Q78" s="43"/>
      <c r="R78" s="40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1"/>
      <c r="AO78" s="41"/>
      <c r="AP78" s="41"/>
      <c r="AQ78" s="41"/>
      <c r="AR78" s="41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</row>
    <row r="79" spans="1:79" s="46" customFormat="1" ht="12">
      <c r="A79" s="40"/>
      <c r="B79" s="34">
        <f>SUMIF($I79:$BO79,"&lt;&gt;",$I$3:$BO$3)</f>
        <v>0</v>
      </c>
      <c r="C79" s="34">
        <f t="shared" si="9"/>
        <v>0</v>
      </c>
      <c r="D79" s="40"/>
      <c r="E79" s="35">
        <f t="shared" si="8"/>
        <v>0</v>
      </c>
      <c r="F79" s="41"/>
      <c r="G79" s="34">
        <f t="shared" si="5"/>
        <v>0</v>
      </c>
      <c r="H79" s="47">
        <f t="shared" si="6"/>
        <v>0</v>
      </c>
      <c r="I79" s="43"/>
      <c r="J79" s="43"/>
      <c r="K79" s="43"/>
      <c r="L79" s="43"/>
      <c r="M79" s="43"/>
      <c r="N79" s="43"/>
      <c r="O79" s="43"/>
      <c r="P79" s="43"/>
      <c r="Q79" s="43"/>
      <c r="R79" s="40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1"/>
      <c r="AO79" s="41"/>
      <c r="AP79" s="41"/>
      <c r="AQ79" s="41"/>
      <c r="AR79" s="41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</row>
    <row r="80" spans="2:79" ht="12">
      <c r="B80" s="48">
        <f>SUM(B4:B79)</f>
        <v>96000</v>
      </c>
      <c r="C80" s="48">
        <f>SUM(C4:C79)</f>
        <v>110159</v>
      </c>
      <c r="D80" s="48"/>
      <c r="E80" s="48">
        <f>SUM(E4:E79)</f>
        <v>114799</v>
      </c>
      <c r="F80" s="49"/>
      <c r="G80" s="48">
        <f>SUM(G4:G79)</f>
        <v>0</v>
      </c>
      <c r="H80" s="50">
        <f>SUM(H4:H79)</f>
        <v>5104.999999999993</v>
      </c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3"/>
      <c r="AP80" s="53"/>
      <c r="AQ80" s="53"/>
      <c r="AR80" s="53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</row>
    <row r="81" spans="2:79" ht="12">
      <c r="B81" s="48"/>
      <c r="C81" s="48"/>
      <c r="D81" s="48"/>
      <c r="E81" s="48"/>
      <c r="F81" s="49"/>
      <c r="G81" s="48"/>
      <c r="H81" s="56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3"/>
      <c r="AP81" s="53"/>
      <c r="AQ81" s="53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  <row r="82" spans="2:79" ht="12">
      <c r="B82" s="48"/>
      <c r="C82" s="48"/>
      <c r="D82" s="48"/>
      <c r="E82" s="48"/>
      <c r="F82" s="49"/>
      <c r="G82" s="48"/>
      <c r="H82" s="56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3"/>
      <c r="AP82" s="53"/>
      <c r="AQ82" s="53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</row>
    <row r="83" spans="2:79" ht="12">
      <c r="B83" s="48"/>
      <c r="C83" s="48"/>
      <c r="D83" s="48"/>
      <c r="E83" s="48"/>
      <c r="F83" s="49"/>
      <c r="G83" s="48"/>
      <c r="H83" s="56"/>
      <c r="I83" s="51"/>
      <c r="J83" s="51"/>
      <c r="K83" s="51"/>
      <c r="L83" s="51"/>
      <c r="M83" s="51"/>
      <c r="N83" s="51"/>
      <c r="O83" s="51"/>
      <c r="P83" s="51"/>
      <c r="Q83" s="51"/>
      <c r="R83" s="52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53"/>
      <c r="AP83" s="53"/>
      <c r="AQ83" s="53"/>
      <c r="AR83" s="53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</row>
    <row r="84" spans="2:79" ht="12">
      <c r="B84" s="48"/>
      <c r="C84" s="48"/>
      <c r="D84" s="48"/>
      <c r="E84" s="48"/>
      <c r="F84" s="49"/>
      <c r="G84" s="48"/>
      <c r="H84" s="56"/>
      <c r="I84" s="51"/>
      <c r="J84" s="51"/>
      <c r="K84" s="51"/>
      <c r="L84" s="51"/>
      <c r="M84" s="51"/>
      <c r="N84" s="51"/>
      <c r="O84" s="51"/>
      <c r="P84" s="51"/>
      <c r="Q84" s="51"/>
      <c r="R84" s="5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53"/>
      <c r="AP84" s="53"/>
      <c r="AQ84" s="53"/>
      <c r="AR84" s="53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</row>
    <row r="85" spans="2:79" ht="12">
      <c r="B85" s="48"/>
      <c r="C85" s="48"/>
      <c r="D85" s="48"/>
      <c r="E85" s="48"/>
      <c r="F85" s="49"/>
      <c r="G85" s="48"/>
      <c r="H85" s="56"/>
      <c r="I85" s="51"/>
      <c r="J85" s="51"/>
      <c r="K85" s="51"/>
      <c r="L85" s="51"/>
      <c r="M85" s="51"/>
      <c r="N85" s="51"/>
      <c r="O85" s="51"/>
      <c r="P85" s="51"/>
      <c r="Q85" s="51"/>
      <c r="R85" s="5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3"/>
      <c r="AO85" s="53"/>
      <c r="AP85" s="53"/>
      <c r="AQ85" s="53"/>
      <c r="AR85" s="53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</row>
    <row r="86" spans="2:79" ht="12">
      <c r="B86" s="48"/>
      <c r="C86" s="48"/>
      <c r="D86" s="48"/>
      <c r="E86" s="48"/>
      <c r="F86" s="49"/>
      <c r="G86" s="48"/>
      <c r="H86" s="56"/>
      <c r="I86" s="51"/>
      <c r="J86" s="51"/>
      <c r="K86" s="51"/>
      <c r="L86" s="51"/>
      <c r="M86" s="51"/>
      <c r="N86" s="51"/>
      <c r="O86" s="51"/>
      <c r="P86" s="51"/>
      <c r="Q86" s="51"/>
      <c r="R86" s="5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53"/>
      <c r="AP86" s="53"/>
      <c r="AQ86" s="53"/>
      <c r="AR86" s="53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</row>
    <row r="87" spans="2:79" ht="12">
      <c r="B87" s="48"/>
      <c r="C87" s="48"/>
      <c r="D87" s="48"/>
      <c r="E87" s="48"/>
      <c r="F87" s="49"/>
      <c r="G87" s="48"/>
      <c r="H87" s="56"/>
      <c r="I87" s="51"/>
      <c r="J87" s="51"/>
      <c r="K87" s="51"/>
      <c r="L87" s="51"/>
      <c r="M87" s="51"/>
      <c r="N87" s="51"/>
      <c r="O87" s="51"/>
      <c r="P87" s="51"/>
      <c r="Q87" s="51"/>
      <c r="R87" s="52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3"/>
      <c r="AO87" s="53"/>
      <c r="AP87" s="53"/>
      <c r="AQ87" s="53"/>
      <c r="AR87" s="53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</row>
    <row r="88" spans="2:79" ht="12">
      <c r="B88" s="48"/>
      <c r="C88" s="48"/>
      <c r="D88" s="48"/>
      <c r="E88" s="48"/>
      <c r="F88" s="49"/>
      <c r="G88" s="48"/>
      <c r="H88" s="56"/>
      <c r="I88" s="51"/>
      <c r="J88" s="51"/>
      <c r="K88" s="51"/>
      <c r="L88" s="51"/>
      <c r="M88" s="51"/>
      <c r="N88" s="51"/>
      <c r="O88" s="51"/>
      <c r="P88" s="51"/>
      <c r="Q88" s="51"/>
      <c r="R88" s="52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3"/>
      <c r="AO88" s="53"/>
      <c r="AP88" s="53"/>
      <c r="AQ88" s="53"/>
      <c r="AR88" s="53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</row>
    <row r="89" spans="2:79" ht="12">
      <c r="B89" s="48"/>
      <c r="C89" s="48"/>
      <c r="D89" s="48"/>
      <c r="E89" s="48"/>
      <c r="F89" s="49"/>
      <c r="G89" s="48"/>
      <c r="H89" s="56"/>
      <c r="I89" s="51"/>
      <c r="J89" s="51"/>
      <c r="K89" s="51"/>
      <c r="L89" s="51"/>
      <c r="M89" s="51"/>
      <c r="N89" s="51"/>
      <c r="O89" s="51"/>
      <c r="P89" s="51"/>
      <c r="Q89" s="51"/>
      <c r="R89" s="52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53"/>
      <c r="AP89" s="53"/>
      <c r="AQ89" s="53"/>
      <c r="AR89" s="53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</row>
    <row r="90" spans="2:79" ht="12">
      <c r="B90" s="48"/>
      <c r="C90" s="48"/>
      <c r="D90" s="48"/>
      <c r="E90" s="48"/>
      <c r="F90" s="49"/>
      <c r="G90" s="48"/>
      <c r="H90" s="56"/>
      <c r="I90" s="51"/>
      <c r="J90" s="51"/>
      <c r="K90" s="51"/>
      <c r="L90" s="51"/>
      <c r="M90" s="51"/>
      <c r="N90" s="51"/>
      <c r="O90" s="51"/>
      <c r="P90" s="51"/>
      <c r="Q90" s="51"/>
      <c r="R90" s="52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53"/>
      <c r="AP90" s="53"/>
      <c r="AQ90" s="53"/>
      <c r="AR90" s="53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</row>
    <row r="91" spans="2:79" ht="12">
      <c r="B91" s="48"/>
      <c r="C91" s="48"/>
      <c r="D91" s="48"/>
      <c r="E91" s="48"/>
      <c r="F91" s="49"/>
      <c r="G91" s="48"/>
      <c r="H91" s="56"/>
      <c r="I91" s="51"/>
      <c r="J91" s="51"/>
      <c r="K91" s="51"/>
      <c r="L91" s="51"/>
      <c r="M91" s="51"/>
      <c r="N91" s="51"/>
      <c r="O91" s="51"/>
      <c r="P91" s="51"/>
      <c r="Q91" s="51"/>
      <c r="R91" s="52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53"/>
      <c r="AP91" s="53"/>
      <c r="AQ91" s="53"/>
      <c r="AR91" s="53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</row>
    <row r="92" spans="2:79" ht="12">
      <c r="B92" s="48"/>
      <c r="C92" s="48"/>
      <c r="D92" s="48"/>
      <c r="E92" s="48"/>
      <c r="F92" s="49"/>
      <c r="G92" s="48"/>
      <c r="H92" s="56"/>
      <c r="I92" s="51"/>
      <c r="J92" s="51"/>
      <c r="K92" s="51"/>
      <c r="L92" s="51"/>
      <c r="M92" s="51"/>
      <c r="N92" s="51"/>
      <c r="O92" s="51"/>
      <c r="P92" s="51"/>
      <c r="Q92" s="51"/>
      <c r="R92" s="52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53"/>
      <c r="AP92" s="53"/>
      <c r="AQ92" s="53"/>
      <c r="AR92" s="53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</row>
    <row r="93" spans="2:79" ht="12">
      <c r="B93" s="48"/>
      <c r="C93" s="48"/>
      <c r="D93" s="48"/>
      <c r="E93" s="48"/>
      <c r="F93" s="49"/>
      <c r="G93" s="48"/>
      <c r="H93" s="56"/>
      <c r="I93" s="51"/>
      <c r="J93" s="51"/>
      <c r="K93" s="51"/>
      <c r="L93" s="51"/>
      <c r="M93" s="51"/>
      <c r="N93" s="51"/>
      <c r="O93" s="51"/>
      <c r="P93" s="51"/>
      <c r="Q93" s="51"/>
      <c r="R93" s="52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3"/>
      <c r="AO93" s="53"/>
      <c r="AP93" s="53"/>
      <c r="AQ93" s="53"/>
      <c r="AR93" s="53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</row>
    <row r="94" spans="2:79" ht="12">
      <c r="B94" s="48"/>
      <c r="C94" s="48"/>
      <c r="D94" s="48"/>
      <c r="E94" s="48"/>
      <c r="F94" s="49"/>
      <c r="G94" s="48"/>
      <c r="H94" s="56"/>
      <c r="I94" s="51"/>
      <c r="J94" s="51"/>
      <c r="K94" s="51"/>
      <c r="L94" s="51"/>
      <c r="M94" s="51"/>
      <c r="N94" s="51"/>
      <c r="O94" s="51"/>
      <c r="P94" s="51"/>
      <c r="Q94" s="51"/>
      <c r="R94" s="52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53"/>
      <c r="AP94" s="53"/>
      <c r="AQ94" s="53"/>
      <c r="AR94" s="53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</row>
    <row r="95" spans="2:79" ht="12">
      <c r="B95" s="48"/>
      <c r="C95" s="48"/>
      <c r="D95" s="48"/>
      <c r="E95" s="48"/>
      <c r="F95" s="49"/>
      <c r="G95" s="48"/>
      <c r="H95" s="56"/>
      <c r="I95" s="51"/>
      <c r="J95" s="51"/>
      <c r="K95" s="51"/>
      <c r="L95" s="51"/>
      <c r="M95" s="51"/>
      <c r="N95" s="51"/>
      <c r="O95" s="51"/>
      <c r="P95" s="51"/>
      <c r="Q95" s="51"/>
      <c r="R95" s="52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53"/>
      <c r="AP95" s="53"/>
      <c r="AQ95" s="53"/>
      <c r="AR95" s="53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</row>
    <row r="96" spans="2:79" ht="12">
      <c r="B96" s="48"/>
      <c r="C96" s="48"/>
      <c r="D96" s="48"/>
      <c r="E96" s="48"/>
      <c r="F96" s="49"/>
      <c r="G96" s="48"/>
      <c r="H96" s="56"/>
      <c r="I96" s="51"/>
      <c r="J96" s="51"/>
      <c r="K96" s="51"/>
      <c r="L96" s="51"/>
      <c r="M96" s="51"/>
      <c r="N96" s="51"/>
      <c r="O96" s="51"/>
      <c r="P96" s="51"/>
      <c r="Q96" s="51"/>
      <c r="R96" s="52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53"/>
      <c r="AP96" s="53"/>
      <c r="AQ96" s="53"/>
      <c r="AR96" s="53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</row>
    <row r="97" spans="2:79" ht="12">
      <c r="B97" s="48"/>
      <c r="C97" s="48"/>
      <c r="D97" s="48"/>
      <c r="E97" s="48"/>
      <c r="F97" s="49"/>
      <c r="G97" s="48"/>
      <c r="H97" s="56"/>
      <c r="I97" s="51"/>
      <c r="J97" s="51"/>
      <c r="K97" s="51"/>
      <c r="L97" s="51"/>
      <c r="M97" s="51"/>
      <c r="N97" s="51"/>
      <c r="O97" s="51"/>
      <c r="P97" s="51"/>
      <c r="Q97" s="51"/>
      <c r="R97" s="52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53"/>
      <c r="AP97" s="53"/>
      <c r="AQ97" s="53"/>
      <c r="AR97" s="53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</row>
    <row r="98" spans="2:79" ht="12">
      <c r="B98" s="48"/>
      <c r="C98" s="48"/>
      <c r="D98" s="48"/>
      <c r="E98" s="48"/>
      <c r="F98" s="49"/>
      <c r="G98" s="48"/>
      <c r="H98" s="56"/>
      <c r="I98" s="51"/>
      <c r="J98" s="51"/>
      <c r="K98" s="51"/>
      <c r="L98" s="51"/>
      <c r="M98" s="51"/>
      <c r="N98" s="51"/>
      <c r="O98" s="51"/>
      <c r="P98" s="51"/>
      <c r="Q98" s="51"/>
      <c r="R98" s="52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53"/>
      <c r="AP98" s="53"/>
      <c r="AQ98" s="53"/>
      <c r="AR98" s="53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</row>
    <row r="99" spans="2:79" ht="12">
      <c r="B99" s="48"/>
      <c r="C99" s="48"/>
      <c r="D99" s="48"/>
      <c r="E99" s="48"/>
      <c r="F99" s="49"/>
      <c r="G99" s="48"/>
      <c r="H99" s="56"/>
      <c r="I99" s="51"/>
      <c r="J99" s="51"/>
      <c r="K99" s="51"/>
      <c r="L99" s="51"/>
      <c r="M99" s="51"/>
      <c r="N99" s="51"/>
      <c r="O99" s="51"/>
      <c r="P99" s="51"/>
      <c r="Q99" s="51"/>
      <c r="R99" s="52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53"/>
      <c r="AP99" s="53"/>
      <c r="AQ99" s="53"/>
      <c r="AR99" s="53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</row>
    <row r="100" spans="2:79" ht="12">
      <c r="B100" s="48"/>
      <c r="C100" s="48"/>
      <c r="D100" s="48"/>
      <c r="E100" s="48"/>
      <c r="F100" s="49"/>
      <c r="G100" s="48"/>
      <c r="H100" s="56"/>
      <c r="I100" s="51"/>
      <c r="J100" s="51"/>
      <c r="K100" s="51"/>
      <c r="L100" s="51"/>
      <c r="M100" s="51"/>
      <c r="N100" s="51"/>
      <c r="O100" s="51"/>
      <c r="P100" s="51"/>
      <c r="Q100" s="51"/>
      <c r="R100" s="52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3"/>
      <c r="AO100" s="53"/>
      <c r="AP100" s="53"/>
      <c r="AQ100" s="53"/>
      <c r="AR100" s="53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</row>
    <row r="101" spans="2:79" ht="12">
      <c r="B101" s="48"/>
      <c r="C101" s="48"/>
      <c r="D101" s="48"/>
      <c r="E101" s="48"/>
      <c r="F101" s="49"/>
      <c r="G101" s="48"/>
      <c r="H101" s="56"/>
      <c r="I101" s="51"/>
      <c r="J101" s="51"/>
      <c r="K101" s="51"/>
      <c r="L101" s="51"/>
      <c r="M101" s="51"/>
      <c r="N101" s="51"/>
      <c r="O101" s="51"/>
      <c r="P101" s="51"/>
      <c r="Q101" s="51"/>
      <c r="R101" s="52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3"/>
      <c r="AO101" s="53"/>
      <c r="AP101" s="53"/>
      <c r="AQ101" s="53"/>
      <c r="AR101" s="53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</row>
    <row r="102" spans="2:79" ht="12">
      <c r="B102" s="48"/>
      <c r="C102" s="48"/>
      <c r="D102" s="48"/>
      <c r="E102" s="48"/>
      <c r="F102" s="49"/>
      <c r="G102" s="48"/>
      <c r="H102" s="56"/>
      <c r="I102" s="51"/>
      <c r="J102" s="51"/>
      <c r="K102" s="51"/>
      <c r="L102" s="51"/>
      <c r="M102" s="51"/>
      <c r="N102" s="51"/>
      <c r="O102" s="51"/>
      <c r="P102" s="51"/>
      <c r="Q102" s="51"/>
      <c r="R102" s="52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3"/>
      <c r="AO102" s="53"/>
      <c r="AP102" s="53"/>
      <c r="AQ102" s="53"/>
      <c r="AR102" s="53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</row>
    <row r="103" spans="2:79" ht="12">
      <c r="B103" s="48"/>
      <c r="C103" s="48"/>
      <c r="D103" s="48"/>
      <c r="E103" s="48"/>
      <c r="F103" s="49"/>
      <c r="G103" s="48"/>
      <c r="H103" s="56"/>
      <c r="I103" s="51"/>
      <c r="J103" s="51"/>
      <c r="K103" s="51"/>
      <c r="L103" s="51"/>
      <c r="M103" s="51"/>
      <c r="N103" s="51"/>
      <c r="O103" s="51"/>
      <c r="P103" s="51"/>
      <c r="Q103" s="51"/>
      <c r="R103" s="52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3"/>
      <c r="AO103" s="53"/>
      <c r="AP103" s="53"/>
      <c r="AQ103" s="53"/>
      <c r="AR103" s="53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</row>
    <row r="104" spans="2:79" ht="12">
      <c r="B104" s="48"/>
      <c r="C104" s="48"/>
      <c r="D104" s="48"/>
      <c r="E104" s="48"/>
      <c r="F104" s="49"/>
      <c r="G104" s="48"/>
      <c r="H104" s="56"/>
      <c r="I104" s="51"/>
      <c r="J104" s="51"/>
      <c r="K104" s="51"/>
      <c r="L104" s="51"/>
      <c r="M104" s="51"/>
      <c r="N104" s="51"/>
      <c r="O104" s="51"/>
      <c r="P104" s="51"/>
      <c r="Q104" s="51"/>
      <c r="R104" s="52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53"/>
      <c r="AP104" s="53"/>
      <c r="AQ104" s="53"/>
      <c r="AR104" s="53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</row>
    <row r="105" spans="2:79" ht="12">
      <c r="B105" s="48"/>
      <c r="C105" s="48"/>
      <c r="D105" s="48"/>
      <c r="E105" s="48"/>
      <c r="F105" s="49"/>
      <c r="G105" s="48"/>
      <c r="H105" s="56"/>
      <c r="I105" s="51"/>
      <c r="J105" s="51"/>
      <c r="K105" s="51"/>
      <c r="L105" s="51"/>
      <c r="M105" s="51"/>
      <c r="N105" s="51"/>
      <c r="O105" s="51"/>
      <c r="P105" s="51"/>
      <c r="Q105" s="51"/>
      <c r="R105" s="52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3"/>
      <c r="AO105" s="53"/>
      <c r="AP105" s="53"/>
      <c r="AQ105" s="53"/>
      <c r="AR105" s="53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</row>
    <row r="106" spans="2:79" ht="12">
      <c r="B106" s="48"/>
      <c r="C106" s="48"/>
      <c r="D106" s="48"/>
      <c r="E106" s="48"/>
      <c r="F106" s="49"/>
      <c r="G106" s="48"/>
      <c r="H106" s="56"/>
      <c r="I106" s="51"/>
      <c r="J106" s="51"/>
      <c r="K106" s="51"/>
      <c r="L106" s="51"/>
      <c r="M106" s="51"/>
      <c r="N106" s="51"/>
      <c r="O106" s="51"/>
      <c r="P106" s="51"/>
      <c r="Q106" s="51"/>
      <c r="R106" s="52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3"/>
      <c r="AO106" s="53"/>
      <c r="AP106" s="53"/>
      <c r="AQ106" s="53"/>
      <c r="AR106" s="53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</row>
    <row r="107" spans="2:79" ht="12">
      <c r="B107" s="48"/>
      <c r="C107" s="48"/>
      <c r="D107" s="48"/>
      <c r="E107" s="48"/>
      <c r="F107" s="49"/>
      <c r="G107" s="48"/>
      <c r="H107" s="56"/>
      <c r="I107" s="51"/>
      <c r="J107" s="51"/>
      <c r="K107" s="51"/>
      <c r="L107" s="51"/>
      <c r="M107" s="51"/>
      <c r="N107" s="51"/>
      <c r="O107" s="51"/>
      <c r="P107" s="51"/>
      <c r="Q107" s="51"/>
      <c r="R107" s="52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3"/>
      <c r="AO107" s="53"/>
      <c r="AP107" s="53"/>
      <c r="AQ107" s="53"/>
      <c r="AR107" s="53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</row>
    <row r="108" spans="2:79" ht="12">
      <c r="B108" s="48"/>
      <c r="C108" s="48"/>
      <c r="D108" s="48"/>
      <c r="E108" s="48"/>
      <c r="F108" s="49"/>
      <c r="G108" s="48"/>
      <c r="H108" s="56"/>
      <c r="I108" s="51"/>
      <c r="J108" s="51"/>
      <c r="K108" s="51"/>
      <c r="L108" s="51"/>
      <c r="M108" s="51"/>
      <c r="N108" s="51"/>
      <c r="O108" s="51"/>
      <c r="P108" s="51"/>
      <c r="Q108" s="51"/>
      <c r="R108" s="52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3"/>
      <c r="AO108" s="53"/>
      <c r="AP108" s="53"/>
      <c r="AQ108" s="53"/>
      <c r="AR108" s="53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</row>
    <row r="109" spans="2:79" ht="12">
      <c r="B109" s="48"/>
      <c r="C109" s="48"/>
      <c r="D109" s="48"/>
      <c r="E109" s="48"/>
      <c r="F109" s="49"/>
      <c r="G109" s="48"/>
      <c r="H109" s="56"/>
      <c r="I109" s="51"/>
      <c r="J109" s="51"/>
      <c r="K109" s="51"/>
      <c r="L109" s="51"/>
      <c r="M109" s="51"/>
      <c r="N109" s="51"/>
      <c r="O109" s="51"/>
      <c r="P109" s="51"/>
      <c r="Q109" s="51"/>
      <c r="R109" s="52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53"/>
      <c r="AP109" s="53"/>
      <c r="AQ109" s="53"/>
      <c r="AR109" s="53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</row>
    <row r="110" spans="2:79" ht="12">
      <c r="B110" s="48"/>
      <c r="C110" s="48"/>
      <c r="D110" s="48"/>
      <c r="E110" s="48"/>
      <c r="F110" s="49"/>
      <c r="G110" s="48"/>
      <c r="H110" s="56"/>
      <c r="I110" s="51"/>
      <c r="J110" s="51"/>
      <c r="K110" s="51"/>
      <c r="L110" s="51"/>
      <c r="M110" s="51"/>
      <c r="N110" s="51"/>
      <c r="O110" s="51"/>
      <c r="P110" s="51"/>
      <c r="Q110" s="51"/>
      <c r="R110" s="52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53"/>
      <c r="AP110" s="53"/>
      <c r="AQ110" s="53"/>
      <c r="AR110" s="53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</row>
    <row r="111" spans="2:79" ht="12">
      <c r="B111" s="48"/>
      <c r="C111" s="48"/>
      <c r="D111" s="48"/>
      <c r="E111" s="48"/>
      <c r="F111" s="49"/>
      <c r="G111" s="48"/>
      <c r="H111" s="56"/>
      <c r="I111" s="51"/>
      <c r="J111" s="51"/>
      <c r="K111" s="51"/>
      <c r="L111" s="51"/>
      <c r="M111" s="51"/>
      <c r="N111" s="51"/>
      <c r="O111" s="51"/>
      <c r="P111" s="51"/>
      <c r="Q111" s="51"/>
      <c r="R111" s="52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 s="53"/>
      <c r="AP111" s="53"/>
      <c r="AQ111" s="53"/>
      <c r="AR111" s="53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</row>
    <row r="112" spans="2:79" ht="12">
      <c r="B112" s="48"/>
      <c r="C112" s="48"/>
      <c r="D112" s="48"/>
      <c r="E112" s="48"/>
      <c r="F112" s="49"/>
      <c r="G112" s="48"/>
      <c r="H112" s="56"/>
      <c r="I112" s="51"/>
      <c r="J112" s="51"/>
      <c r="K112" s="51"/>
      <c r="L112" s="51"/>
      <c r="M112" s="51"/>
      <c r="N112" s="51"/>
      <c r="O112" s="51"/>
      <c r="P112" s="51"/>
      <c r="Q112" s="51"/>
      <c r="R112" s="52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 s="53"/>
      <c r="AP112" s="53"/>
      <c r="AQ112" s="53"/>
      <c r="AR112" s="53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</row>
    <row r="113" spans="2:79" ht="12">
      <c r="B113" s="48"/>
      <c r="C113" s="48"/>
      <c r="D113" s="48"/>
      <c r="E113" s="48"/>
      <c r="F113" s="49"/>
      <c r="G113" s="48"/>
      <c r="H113" s="56"/>
      <c r="I113" s="51"/>
      <c r="J113" s="51"/>
      <c r="K113" s="51"/>
      <c r="L113" s="51"/>
      <c r="M113" s="51"/>
      <c r="N113" s="51"/>
      <c r="O113" s="51"/>
      <c r="P113" s="51"/>
      <c r="Q113" s="51"/>
      <c r="R113" s="52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53"/>
      <c r="AP113" s="53"/>
      <c r="AQ113" s="53"/>
      <c r="AR113" s="53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</row>
    <row r="114" spans="2:79" ht="12">
      <c r="B114" s="48"/>
      <c r="C114" s="48"/>
      <c r="D114" s="48"/>
      <c r="E114" s="48"/>
      <c r="F114" s="49"/>
      <c r="G114" s="48"/>
      <c r="H114" s="56"/>
      <c r="I114" s="51"/>
      <c r="J114" s="51"/>
      <c r="K114" s="51"/>
      <c r="L114" s="51"/>
      <c r="M114" s="51"/>
      <c r="N114" s="51"/>
      <c r="O114" s="51"/>
      <c r="P114" s="51"/>
      <c r="Q114" s="51"/>
      <c r="R114" s="52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 s="53"/>
      <c r="AP114" s="53"/>
      <c r="AQ114" s="53"/>
      <c r="AR114" s="53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</row>
    <row r="115" spans="2:79" ht="12">
      <c r="B115" s="48"/>
      <c r="C115" s="48"/>
      <c r="D115" s="48"/>
      <c r="E115" s="48"/>
      <c r="F115" s="49"/>
      <c r="G115" s="48"/>
      <c r="H115" s="56"/>
      <c r="I115" s="51"/>
      <c r="J115" s="51"/>
      <c r="K115" s="51"/>
      <c r="L115" s="51"/>
      <c r="M115" s="51"/>
      <c r="N115" s="51"/>
      <c r="O115" s="51"/>
      <c r="P115" s="51"/>
      <c r="Q115" s="51"/>
      <c r="R115" s="52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53"/>
      <c r="AP115" s="53"/>
      <c r="AQ115" s="53"/>
      <c r="AR115" s="53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</row>
    <row r="116" spans="2:79" ht="12">
      <c r="B116" s="48"/>
      <c r="C116" s="48"/>
      <c r="D116" s="48"/>
      <c r="E116" s="48"/>
      <c r="F116" s="49"/>
      <c r="G116" s="48"/>
      <c r="H116" s="56"/>
      <c r="I116" s="51"/>
      <c r="J116" s="51"/>
      <c r="K116" s="51"/>
      <c r="L116" s="51"/>
      <c r="M116" s="51"/>
      <c r="N116" s="51"/>
      <c r="O116" s="51"/>
      <c r="P116" s="51"/>
      <c r="Q116" s="51"/>
      <c r="R116" s="52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  <c r="AO116" s="53"/>
      <c r="AP116" s="53"/>
      <c r="AQ116" s="53"/>
      <c r="AR116" s="53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</row>
    <row r="117" spans="2:79" ht="12">
      <c r="B117" s="48"/>
      <c r="C117" s="48"/>
      <c r="D117" s="48"/>
      <c r="E117" s="48"/>
      <c r="F117" s="49"/>
      <c r="G117" s="48"/>
      <c r="H117" s="56"/>
      <c r="I117" s="51"/>
      <c r="J117" s="51"/>
      <c r="K117" s="51"/>
      <c r="L117" s="51"/>
      <c r="M117" s="51"/>
      <c r="N117" s="51"/>
      <c r="O117" s="51"/>
      <c r="P117" s="51"/>
      <c r="Q117" s="51"/>
      <c r="R117" s="52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3"/>
      <c r="AO117" s="53"/>
      <c r="AP117" s="53"/>
      <c r="AQ117" s="53"/>
      <c r="AR117" s="53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</row>
    <row r="118" spans="2:79" ht="12">
      <c r="B118" s="48"/>
      <c r="C118" s="48"/>
      <c r="D118" s="48"/>
      <c r="E118" s="48"/>
      <c r="F118" s="49"/>
      <c r="G118" s="48"/>
      <c r="H118" s="56"/>
      <c r="I118" s="51"/>
      <c r="J118" s="51"/>
      <c r="K118" s="51"/>
      <c r="L118" s="51"/>
      <c r="M118" s="51"/>
      <c r="N118" s="51"/>
      <c r="O118" s="51"/>
      <c r="P118" s="51"/>
      <c r="Q118" s="51"/>
      <c r="R118" s="52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53"/>
      <c r="AP118" s="53"/>
      <c r="AQ118" s="53"/>
      <c r="AR118" s="53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</row>
    <row r="119" spans="2:79" ht="12">
      <c r="B119" s="48"/>
      <c r="C119" s="48"/>
      <c r="D119" s="48"/>
      <c r="E119" s="48"/>
      <c r="F119" s="49"/>
      <c r="G119" s="48"/>
      <c r="H119" s="56"/>
      <c r="I119" s="51"/>
      <c r="J119" s="51"/>
      <c r="K119" s="51"/>
      <c r="L119" s="51"/>
      <c r="M119" s="51"/>
      <c r="N119" s="51"/>
      <c r="O119" s="51"/>
      <c r="P119" s="51"/>
      <c r="Q119" s="51"/>
      <c r="R119" s="52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3"/>
      <c r="AO119" s="53"/>
      <c r="AP119" s="53"/>
      <c r="AQ119" s="53"/>
      <c r="AR119" s="53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</row>
    <row r="120" spans="2:79" ht="12">
      <c r="B120" s="48"/>
      <c r="C120" s="48"/>
      <c r="D120" s="48"/>
      <c r="E120" s="48"/>
      <c r="F120" s="49"/>
      <c r="G120" s="48"/>
      <c r="H120" s="56"/>
      <c r="I120" s="51"/>
      <c r="J120" s="51"/>
      <c r="K120" s="51"/>
      <c r="L120" s="51"/>
      <c r="M120" s="51"/>
      <c r="N120" s="51"/>
      <c r="O120" s="51"/>
      <c r="P120" s="51"/>
      <c r="Q120" s="51"/>
      <c r="R120" s="52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3"/>
      <c r="AO120" s="53"/>
      <c r="AP120" s="53"/>
      <c r="AQ120" s="53"/>
      <c r="AR120" s="53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</row>
    <row r="121" spans="2:79" ht="12">
      <c r="B121" s="48"/>
      <c r="C121" s="48"/>
      <c r="D121" s="48"/>
      <c r="E121" s="48"/>
      <c r="F121" s="49"/>
      <c r="G121" s="48"/>
      <c r="H121" s="56"/>
      <c r="I121" s="51"/>
      <c r="J121" s="51"/>
      <c r="K121" s="51"/>
      <c r="L121" s="51"/>
      <c r="M121" s="51"/>
      <c r="N121" s="51"/>
      <c r="O121" s="51"/>
      <c r="P121" s="51"/>
      <c r="Q121" s="51"/>
      <c r="R121" s="52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3"/>
      <c r="AO121" s="53"/>
      <c r="AP121" s="53"/>
      <c r="AQ121" s="53"/>
      <c r="AR121" s="53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</row>
    <row r="122" spans="2:79" ht="12">
      <c r="B122" s="48"/>
      <c r="C122" s="48"/>
      <c r="D122" s="48"/>
      <c r="E122" s="48"/>
      <c r="F122" s="49"/>
      <c r="G122" s="48"/>
      <c r="H122" s="56"/>
      <c r="I122" s="51"/>
      <c r="J122" s="51"/>
      <c r="K122" s="51"/>
      <c r="L122" s="51"/>
      <c r="M122" s="51"/>
      <c r="N122" s="51"/>
      <c r="O122" s="51"/>
      <c r="P122" s="51"/>
      <c r="Q122" s="51"/>
      <c r="R122" s="52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53"/>
      <c r="AP122" s="53"/>
      <c r="AQ122" s="53"/>
      <c r="AR122" s="53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</row>
    <row r="123" spans="2:79" ht="12">
      <c r="B123" s="48"/>
      <c r="C123" s="48"/>
      <c r="D123" s="48"/>
      <c r="E123" s="48"/>
      <c r="F123" s="49"/>
      <c r="G123" s="48"/>
      <c r="H123" s="56"/>
      <c r="I123" s="51"/>
      <c r="J123" s="51"/>
      <c r="K123" s="51"/>
      <c r="L123" s="51"/>
      <c r="M123" s="51"/>
      <c r="N123" s="51"/>
      <c r="O123" s="51"/>
      <c r="P123" s="51"/>
      <c r="Q123" s="51"/>
      <c r="R123" s="52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53"/>
      <c r="AP123" s="53"/>
      <c r="AQ123" s="53"/>
      <c r="AR123" s="53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</row>
    <row r="124" spans="2:79" ht="12">
      <c r="B124" s="48"/>
      <c r="C124" s="48"/>
      <c r="D124" s="48"/>
      <c r="E124" s="48"/>
      <c r="F124" s="49"/>
      <c r="G124" s="48"/>
      <c r="H124" s="56"/>
      <c r="I124" s="51"/>
      <c r="J124" s="51"/>
      <c r="K124" s="51"/>
      <c r="L124" s="51"/>
      <c r="M124" s="51"/>
      <c r="N124" s="51"/>
      <c r="O124" s="51"/>
      <c r="P124" s="51"/>
      <c r="Q124" s="51"/>
      <c r="R124" s="52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3"/>
      <c r="AO124" s="53"/>
      <c r="AP124" s="53"/>
      <c r="AQ124" s="53"/>
      <c r="AR124" s="53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</row>
  </sheetData>
  <sheetProtection selectLockedCells="1" selectUnlockedCells="1"/>
  <mergeCells count="1">
    <mergeCell ref="A1:H1"/>
  </mergeCells>
  <hyperlinks>
    <hyperlink ref="A22" r:id="rId1" display="T@TK@@"/>
    <hyperlink ref="A26" r:id="rId2" display="0Lenk@"/>
  </hyperlinks>
  <printOptions/>
  <pageMargins left="0.75" right="0.75" top="1" bottom="1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2012-10-06T15:20:44Z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