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<sst xmlns="http://schemas.openxmlformats.org/spreadsheetml/2006/main" count="63" uniqueCount="61">
  <si>
    <t>Ник</t>
  </si>
  <si>
    <t>Сумма</t>
  </si>
  <si>
    <t>Сумма с ОРГ</t>
  </si>
  <si>
    <t>Депозит</t>
  </si>
  <si>
    <t>Оплачено</t>
  </si>
  <si>
    <t>трансп.</t>
  </si>
  <si>
    <t>Раскид</t>
  </si>
  <si>
    <t>автобус</t>
  </si>
  <si>
    <t>Арт 6*6*7*0</t>
  </si>
  <si>
    <t>Карэ</t>
  </si>
  <si>
    <t>olya-barsik</t>
  </si>
  <si>
    <t>Юлия-Л</t>
  </si>
  <si>
    <t>Tatyana R</t>
  </si>
  <si>
    <t>42 беж</t>
  </si>
  <si>
    <t>МАМА-ТУЛЯ</t>
  </si>
  <si>
    <t>Озя</t>
  </si>
  <si>
    <t>Федора_Егоровна</t>
  </si>
  <si>
    <t xml:space="preserve">marrakuy </t>
  </si>
  <si>
    <t>КЭТС</t>
  </si>
  <si>
    <t xml:space="preserve">kisa_8586 </t>
  </si>
  <si>
    <t>Арт 6*6*7*7</t>
  </si>
  <si>
    <t>42;44;46;48;50 серый</t>
  </si>
  <si>
    <t>Kmaria</t>
  </si>
  <si>
    <t>Иришина мама</t>
  </si>
  <si>
    <t>анна долгунцева</t>
  </si>
  <si>
    <r>
      <t xml:space="preserve">Арт 1*2*1*6*3 </t>
    </r>
    <r>
      <rPr>
        <b/>
        <sz val="9"/>
        <color indexed="10"/>
        <rFont val="Arial"/>
        <family val="2"/>
      </rPr>
      <t>+ разброс 44 размера!</t>
    </r>
  </si>
  <si>
    <t>Yule4ik</t>
  </si>
  <si>
    <t>Надежда Кагало</t>
  </si>
  <si>
    <t>tamamonomae</t>
  </si>
  <si>
    <t>девонька</t>
  </si>
  <si>
    <r>
      <t xml:space="preserve">Арт 1*0*2*2 </t>
    </r>
    <r>
      <rPr>
        <b/>
        <sz val="9"/>
        <color indexed="10"/>
        <rFont val="Arial"/>
        <family val="2"/>
      </rPr>
      <t>+ раскид 58 размера!</t>
    </r>
  </si>
  <si>
    <t>Арт 1*0*6*4</t>
  </si>
  <si>
    <t>Лёличка***</t>
  </si>
  <si>
    <t>N@T@C@</t>
  </si>
  <si>
    <t>Людмила82</t>
  </si>
  <si>
    <t xml:space="preserve">natalya2312 </t>
  </si>
  <si>
    <t>Арт 0*0*3*9</t>
  </si>
  <si>
    <t>Серебристая</t>
  </si>
  <si>
    <t>Царапка</t>
  </si>
  <si>
    <t>foxbat007</t>
  </si>
  <si>
    <t>ЛяLia</t>
  </si>
  <si>
    <t xml:space="preserve">Марусель </t>
  </si>
  <si>
    <t>Арт 1*2*4*8*3</t>
  </si>
  <si>
    <t>yug</t>
  </si>
  <si>
    <t>Викулька08</t>
  </si>
  <si>
    <t>44;46</t>
  </si>
  <si>
    <t>Итого</t>
  </si>
  <si>
    <t>К ОПЛАТЕ (+ должны мне, - должна я)</t>
  </si>
  <si>
    <t>42;44;46;48;50 черный</t>
  </si>
  <si>
    <t>44;46;48;50</t>
  </si>
  <si>
    <t>Ксенияник</t>
  </si>
  <si>
    <t>mashako</t>
  </si>
  <si>
    <t>ЖЕНЯ224</t>
  </si>
  <si>
    <t>Olga27</t>
  </si>
  <si>
    <t>Fable</t>
  </si>
  <si>
    <t>46 (беж)</t>
  </si>
  <si>
    <t>Арт 9*1*5*0</t>
  </si>
  <si>
    <t>14 штук</t>
  </si>
  <si>
    <t>Арт 1*1*3*7</t>
  </si>
  <si>
    <t>Арт 1*1*5*8</t>
  </si>
  <si>
    <r>
      <t>Арт 1*0*8*6</t>
    </r>
    <r>
      <rPr>
        <b/>
        <sz val="9"/>
        <color indexed="10"/>
        <rFont val="Arial"/>
        <family val="2"/>
      </rPr>
      <t xml:space="preserve"> + разброс 46 размера!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</si>
</sst>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10"/>
      <name val="Arial"/>
      <family val="2"/>
    </font>
    <font>
      <u val="single"/>
      <sz val="10"/>
      <color indexed="20"/>
      <name val="Arial Cyr"/>
      <family val="2"/>
    </font>
    <font>
      <b/>
      <sz val="9"/>
      <color indexed="8"/>
      <name val="Arial Cyr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10"/>
      <name val="Arial Cyr"/>
      <family val="0"/>
    </font>
    <font>
      <b/>
      <sz val="10"/>
      <color indexed="8"/>
      <name val="Arial Cyr"/>
      <family val="2"/>
    </font>
    <font>
      <u val="single"/>
      <sz val="11"/>
      <color indexed="8"/>
      <name val="Arial Cyr"/>
      <family val="2"/>
    </font>
    <font>
      <u val="single"/>
      <sz val="10"/>
      <color theme="11"/>
      <name val="Arial Cyr"/>
      <family val="2"/>
    </font>
    <font>
      <b/>
      <sz val="9"/>
      <color theme="1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rgb="FFFF0000"/>
      <name val="Arial Cyr"/>
      <family val="2"/>
    </font>
    <font>
      <b/>
      <sz val="10"/>
      <color theme="1"/>
      <name val="Arial Cyr"/>
      <family val="2"/>
    </font>
    <font>
      <u val="single"/>
      <sz val="11"/>
      <color theme="1"/>
      <name val="Arial Cyr"/>
      <family val="2"/>
    </font>
    <font>
      <b/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5" fillId="20" borderId="11" xfId="0" applyFont="1" applyFill="1" applyBorder="1" applyAlignment="1">
      <alignment/>
    </xf>
    <xf numFmtId="0" fontId="25" fillId="20" borderId="12" xfId="0" applyFont="1" applyFill="1" applyBorder="1" applyAlignment="1">
      <alignment/>
    </xf>
    <xf numFmtId="0" fontId="25" fillId="20" borderId="12" xfId="0" applyFont="1" applyFill="1" applyBorder="1" applyAlignment="1">
      <alignment wrapText="1"/>
    </xf>
    <xf numFmtId="0" fontId="19" fillId="20" borderId="13" xfId="0" applyFont="1" applyFill="1" applyBorder="1" applyAlignment="1">
      <alignment horizontal="center" wrapText="1"/>
    </xf>
    <xf numFmtId="0" fontId="19" fillId="20" borderId="11" xfId="0" applyFont="1" applyFill="1" applyBorder="1" applyAlignment="1">
      <alignment horizontal="center"/>
    </xf>
    <xf numFmtId="0" fontId="19" fillId="20" borderId="0" xfId="0" applyFont="1" applyFill="1" applyAlignment="1">
      <alignment horizontal="center"/>
    </xf>
    <xf numFmtId="0" fontId="19" fillId="20" borderId="11" xfId="0" applyFont="1" applyFill="1" applyBorder="1" applyAlignment="1">
      <alignment horizontal="center" wrapText="1"/>
    </xf>
    <xf numFmtId="0" fontId="22" fillId="20" borderId="0" xfId="0" applyFont="1" applyFill="1" applyAlignment="1">
      <alignment/>
    </xf>
    <xf numFmtId="0" fontId="20" fillId="20" borderId="11" xfId="0" applyFont="1" applyFill="1" applyBorder="1" applyAlignment="1">
      <alignment wrapText="1"/>
    </xf>
    <xf numFmtId="0" fontId="20" fillId="20" borderId="0" xfId="0" applyFont="1" applyFill="1" applyBorder="1" applyAlignment="1">
      <alignment/>
    </xf>
    <xf numFmtId="0" fontId="22" fillId="2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39" fillId="0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left"/>
    </xf>
    <xf numFmtId="0" fontId="26" fillId="20" borderId="19" xfId="0" applyFont="1" applyFill="1" applyBorder="1" applyAlignment="1">
      <alignment/>
    </xf>
    <xf numFmtId="0" fontId="38" fillId="0" borderId="17" xfId="42" applyNumberFormat="1" applyFont="1" applyFill="1" applyBorder="1" applyAlignment="1" applyProtection="1">
      <alignment horizontal="center"/>
      <protection/>
    </xf>
    <xf numFmtId="164" fontId="38" fillId="0" borderId="20" xfId="0" applyNumberFormat="1" applyFont="1" applyFill="1" applyBorder="1" applyAlignment="1">
      <alignment horizontal="center"/>
    </xf>
    <xf numFmtId="49" fontId="38" fillId="0" borderId="17" xfId="42" applyNumberFormat="1" applyFont="1" applyFill="1" applyBorder="1" applyAlignment="1" applyProtection="1">
      <alignment horizontal="center"/>
      <protection/>
    </xf>
    <xf numFmtId="0" fontId="38" fillId="0" borderId="17" xfId="42" applyNumberFormat="1" applyFont="1" applyFill="1" applyBorder="1" applyAlignment="1" applyProtection="1">
      <alignment horizontal="center"/>
      <protection/>
    </xf>
    <xf numFmtId="0" fontId="38" fillId="0" borderId="18" xfId="42" applyNumberFormat="1" applyFont="1" applyFill="1" applyBorder="1" applyAlignment="1" applyProtection="1">
      <alignment horizontal="center"/>
      <protection/>
    </xf>
    <xf numFmtId="0" fontId="42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21" fillId="0" borderId="23" xfId="0" applyFont="1" applyFill="1" applyBorder="1" applyAlignment="1">
      <alignment/>
    </xf>
    <xf numFmtId="164" fontId="21" fillId="0" borderId="23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164" fontId="43" fillId="0" borderId="2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/>
    </xf>
    <xf numFmtId="164" fontId="38" fillId="0" borderId="20" xfId="0" applyNumberFormat="1" applyFont="1" applyFill="1" applyBorder="1" applyAlignment="1">
      <alignment horizontal="center"/>
    </xf>
    <xf numFmtId="0" fontId="44" fillId="0" borderId="17" xfId="42" applyNumberFormat="1" applyFont="1" applyFill="1" applyBorder="1" applyAlignment="1" applyProtection="1">
      <alignment horizontal="center"/>
      <protection/>
    </xf>
    <xf numFmtId="0" fontId="45" fillId="0" borderId="17" xfId="42" applyNumberFormat="1" applyFont="1" applyFill="1" applyBorder="1" applyAlignment="1" applyProtection="1">
      <alignment horizontal="center"/>
      <protection/>
    </xf>
    <xf numFmtId="0" fontId="44" fillId="0" borderId="17" xfId="42" applyNumberFormat="1" applyFont="1" applyFill="1" applyBorder="1" applyAlignment="1" applyProtection="1">
      <alignment horizontal="center"/>
      <protection/>
    </xf>
    <xf numFmtId="0" fontId="42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164" fontId="38" fillId="0" borderId="28" xfId="0" applyNumberFormat="1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 wrapText="1"/>
    </xf>
    <xf numFmtId="0" fontId="38" fillId="0" borderId="27" xfId="0" applyFont="1" applyFill="1" applyBorder="1" applyAlignment="1">
      <alignment horizontal="center" wrapText="1"/>
    </xf>
    <xf numFmtId="0" fontId="38" fillId="0" borderId="30" xfId="42" applyNumberFormat="1" applyFont="1" applyFill="1" applyBorder="1" applyAlignment="1" applyProtection="1">
      <alignment horizontal="center"/>
      <protection/>
    </xf>
    <xf numFmtId="0" fontId="38" fillId="0" borderId="31" xfId="0" applyFont="1" applyFill="1" applyBorder="1" applyAlignment="1">
      <alignment horizontal="center"/>
    </xf>
    <xf numFmtId="164" fontId="38" fillId="0" borderId="32" xfId="0" applyNumberFormat="1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wrapText="1"/>
    </xf>
    <xf numFmtId="49" fontId="38" fillId="0" borderId="34" xfId="42" applyNumberFormat="1" applyFont="1" applyFill="1" applyBorder="1" applyAlignment="1" applyProtection="1">
      <alignment horizontal="center"/>
      <protection/>
    </xf>
    <xf numFmtId="0" fontId="38" fillId="0" borderId="35" xfId="0" applyFont="1" applyFill="1" applyBorder="1" applyAlignment="1">
      <alignment horizontal="center"/>
    </xf>
    <xf numFmtId="164" fontId="38" fillId="0" borderId="36" xfId="0" applyNumberFormat="1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 wrapText="1"/>
    </xf>
    <xf numFmtId="0" fontId="38" fillId="0" borderId="35" xfId="0" applyFont="1" applyFill="1" applyBorder="1" applyAlignment="1">
      <alignment horizontal="center" wrapText="1"/>
    </xf>
    <xf numFmtId="0" fontId="38" fillId="0" borderId="38" xfId="42" applyNumberFormat="1" applyFont="1" applyFill="1" applyBorder="1" applyAlignment="1" applyProtection="1">
      <alignment horizontal="center"/>
      <protection/>
    </xf>
    <xf numFmtId="0" fontId="38" fillId="0" borderId="34" xfId="42" applyNumberFormat="1" applyFont="1" applyFill="1" applyBorder="1" applyAlignment="1" applyProtection="1">
      <alignment horizontal="center"/>
      <protection/>
    </xf>
    <xf numFmtId="0" fontId="38" fillId="0" borderId="35" xfId="0" applyFont="1" applyFill="1" applyBorder="1" applyAlignment="1">
      <alignment horizontal="center"/>
    </xf>
    <xf numFmtId="164" fontId="38" fillId="0" borderId="36" xfId="0" applyNumberFormat="1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 wrapText="1"/>
    </xf>
    <xf numFmtId="0" fontId="38" fillId="0" borderId="35" xfId="0" applyFont="1" applyFill="1" applyBorder="1" applyAlignment="1">
      <alignment horizontal="center" wrapText="1"/>
    </xf>
    <xf numFmtId="0" fontId="38" fillId="0" borderId="39" xfId="0" applyFont="1" applyFill="1" applyBorder="1" applyAlignment="1">
      <alignment horizontal="center"/>
    </xf>
    <xf numFmtId="0" fontId="38" fillId="0" borderId="34" xfId="42" applyNumberFormat="1" applyFont="1" applyFill="1" applyBorder="1" applyAlignment="1" applyProtection="1">
      <alignment horizontal="center"/>
      <protection/>
    </xf>
    <xf numFmtId="0" fontId="24" fillId="2" borderId="14" xfId="0" applyFont="1" applyFill="1" applyBorder="1" applyAlignment="1">
      <alignment horizontal="center" vertical="center" textRotation="90" wrapText="1"/>
    </xf>
    <xf numFmtId="3" fontId="24" fillId="2" borderId="10" xfId="0" applyNumberFormat="1" applyFont="1" applyFill="1" applyBorder="1" applyAlignment="1">
      <alignment horizontal="center" vertical="center" textRotation="90" wrapText="1"/>
    </xf>
    <xf numFmtId="0" fontId="43" fillId="0" borderId="40" xfId="42" applyNumberFormat="1" applyFont="1" applyFill="1" applyBorder="1" applyAlignment="1" applyProtection="1">
      <alignment horizontal="center"/>
      <protection/>
    </xf>
    <xf numFmtId="0" fontId="43" fillId="0" borderId="41" xfId="0" applyFont="1" applyFill="1" applyBorder="1" applyAlignment="1">
      <alignment horizontal="center"/>
    </xf>
    <xf numFmtId="164" fontId="43" fillId="0" borderId="42" xfId="0" applyNumberFormat="1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 wrapText="1"/>
    </xf>
    <xf numFmtId="0" fontId="43" fillId="0" borderId="41" xfId="0" applyFont="1" applyFill="1" applyBorder="1" applyAlignment="1">
      <alignment horizontal="center" wrapText="1"/>
    </xf>
    <xf numFmtId="0" fontId="23" fillId="24" borderId="44" xfId="0" applyFont="1" applyFill="1" applyBorder="1" applyAlignment="1">
      <alignment horizontal="left"/>
    </xf>
    <xf numFmtId="0" fontId="23" fillId="24" borderId="45" xfId="0" applyFont="1" applyFill="1" applyBorder="1" applyAlignment="1">
      <alignment horizontal="left"/>
    </xf>
    <xf numFmtId="0" fontId="23" fillId="24" borderId="46" xfId="0" applyFont="1" applyFill="1" applyBorder="1" applyAlignment="1">
      <alignment horizontal="left"/>
    </xf>
    <xf numFmtId="0" fontId="24" fillId="2" borderId="47" xfId="0" applyFont="1" applyFill="1" applyBorder="1" applyAlignment="1">
      <alignment horizontal="center" vertical="center" textRotation="90" wrapText="1"/>
    </xf>
    <xf numFmtId="0" fontId="24" fillId="2" borderId="47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textRotation="90" wrapTex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7" fillId="0" borderId="17" xfId="42" applyNumberForma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73"/>
  <sheetViews>
    <sheetView tabSelected="1" zoomScalePageLayoutView="0" workbookViewId="0" topLeftCell="A1">
      <pane xSplit="9" ySplit="3" topLeftCell="Q7" activePane="bottomRight" state="frozen"/>
      <selection pane="topLeft" activeCell="A1" sqref="A1"/>
      <selection pane="topRight" activeCell="X1" sqref="X1"/>
      <selection pane="bottomLeft" activeCell="A4" sqref="A4"/>
      <selection pane="bottomRight" activeCell="Q19" sqref="Q19"/>
    </sheetView>
  </sheetViews>
  <sheetFormatPr defaultColWidth="9.00390625" defaultRowHeight="12.75"/>
  <cols>
    <col min="1" max="1" width="35.875" style="59" customWidth="1"/>
    <col min="2" max="2" width="10.125" style="1" customWidth="1"/>
    <col min="3" max="3" width="9.375" style="1" customWidth="1"/>
    <col min="4" max="4" width="7.125" style="1" customWidth="1"/>
    <col min="5" max="5" width="6.125" style="1" customWidth="1"/>
    <col min="6" max="6" width="7.00390625" style="1" customWidth="1"/>
    <col min="7" max="7" width="7.25390625" style="2" customWidth="1"/>
    <col min="8" max="8" width="5.875" style="1" customWidth="1"/>
    <col min="9" max="9" width="12.25390625" style="60" customWidth="1"/>
    <col min="10" max="10" width="15.375" style="3" customWidth="1"/>
    <col min="11" max="11" width="13.875" style="3" customWidth="1"/>
    <col min="12" max="12" width="12.875" style="3" customWidth="1"/>
    <col min="13" max="13" width="12.125" style="3" customWidth="1"/>
    <col min="14" max="14" width="14.125" style="3" customWidth="1"/>
    <col min="15" max="15" width="11.875" style="3" customWidth="1"/>
    <col min="16" max="16" width="12.125" style="3" customWidth="1"/>
    <col min="17" max="17" width="11.875" style="3" customWidth="1"/>
    <col min="18" max="18" width="11.125" style="3" customWidth="1"/>
    <col min="19" max="19" width="12.125" style="3" customWidth="1"/>
    <col min="20" max="20" width="13.75390625" style="3" customWidth="1"/>
    <col min="21" max="21" width="11.00390625" style="3" customWidth="1"/>
    <col min="22" max="22" width="13.625" style="3" customWidth="1"/>
    <col min="23" max="23" width="9.875" style="3" customWidth="1"/>
    <col min="24" max="24" width="11.875" style="3" customWidth="1"/>
    <col min="25" max="25" width="11.375" style="3" customWidth="1"/>
    <col min="26" max="26" width="9.375" style="3" customWidth="1"/>
    <col min="27" max="28" width="10.75390625" style="3" customWidth="1"/>
    <col min="29" max="29" width="11.00390625" style="3" customWidth="1"/>
    <col min="30" max="30" width="9.875" style="3" customWidth="1"/>
    <col min="31" max="31" width="12.375" style="3" customWidth="1"/>
    <col min="32" max="32" width="9.625" style="3" customWidth="1"/>
    <col min="33" max="33" width="9.375" style="3" customWidth="1"/>
    <col min="34" max="34" width="10.125" style="3" customWidth="1"/>
    <col min="35" max="35" width="9.875" style="3" customWidth="1"/>
    <col min="36" max="40" width="9.125" style="3" customWidth="1"/>
    <col min="41" max="41" width="10.75390625" style="4" customWidth="1"/>
    <col min="42" max="45" width="9.125" style="4" customWidth="1"/>
    <col min="46" max="68" width="9.125" style="5" customWidth="1"/>
    <col min="69" max="112" width="9.125" style="6" customWidth="1"/>
    <col min="113" max="16384" width="9.125" style="7" customWidth="1"/>
  </cols>
  <sheetData>
    <row r="1" spans="1:68" ht="14.25" customHeight="1">
      <c r="A1" s="105"/>
      <c r="B1" s="106"/>
      <c r="C1" s="106"/>
      <c r="D1" s="106"/>
      <c r="E1" s="106"/>
      <c r="F1" s="106"/>
      <c r="G1" s="106"/>
      <c r="H1" s="106"/>
      <c r="I1" s="107"/>
      <c r="J1" s="3">
        <v>34</v>
      </c>
      <c r="K1" s="3">
        <v>34</v>
      </c>
      <c r="L1" s="3">
        <v>34</v>
      </c>
      <c r="M1" s="3">
        <v>34</v>
      </c>
      <c r="N1" s="3">
        <v>34</v>
      </c>
      <c r="O1" s="3">
        <v>34</v>
      </c>
      <c r="P1" s="3">
        <v>34</v>
      </c>
      <c r="Q1" s="3">
        <v>34</v>
      </c>
      <c r="R1" s="3">
        <v>34</v>
      </c>
      <c r="S1" s="3">
        <v>34</v>
      </c>
      <c r="T1" s="3">
        <v>34</v>
      </c>
      <c r="U1" s="3">
        <v>34</v>
      </c>
      <c r="V1" s="3">
        <v>34</v>
      </c>
      <c r="W1" s="3">
        <v>34</v>
      </c>
      <c r="X1" s="3">
        <v>34</v>
      </c>
      <c r="Y1" s="3">
        <v>34</v>
      </c>
      <c r="Z1" s="3">
        <v>34</v>
      </c>
      <c r="AA1" s="3">
        <v>34</v>
      </c>
      <c r="AB1" s="3">
        <v>34</v>
      </c>
      <c r="AC1" s="3">
        <v>34</v>
      </c>
      <c r="AD1" s="3">
        <v>34</v>
      </c>
      <c r="AE1" s="3">
        <v>34</v>
      </c>
      <c r="AF1" s="3">
        <v>34</v>
      </c>
      <c r="AG1" s="3">
        <v>34</v>
      </c>
      <c r="AH1" s="3">
        <v>34</v>
      </c>
      <c r="AI1" s="3">
        <v>34</v>
      </c>
      <c r="AO1" s="3"/>
      <c r="AP1" s="3"/>
      <c r="AQ1" s="3"/>
      <c r="AR1" s="3"/>
      <c r="AS1" s="3"/>
      <c r="AT1" s="3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112" s="111" customFormat="1" ht="69" customHeight="1">
      <c r="A2" s="49" t="s">
        <v>0</v>
      </c>
      <c r="B2" s="9" t="s">
        <v>1</v>
      </c>
      <c r="C2" s="9" t="s">
        <v>2</v>
      </c>
      <c r="D2" s="108" t="s">
        <v>6</v>
      </c>
      <c r="E2" s="108" t="s">
        <v>3</v>
      </c>
      <c r="F2" s="108" t="s">
        <v>46</v>
      </c>
      <c r="G2" s="109" t="s">
        <v>4</v>
      </c>
      <c r="H2" s="108" t="s">
        <v>5</v>
      </c>
      <c r="I2" s="110" t="s">
        <v>47</v>
      </c>
      <c r="J2" s="98" t="s">
        <v>8</v>
      </c>
      <c r="K2" s="99" t="s">
        <v>20</v>
      </c>
      <c r="L2" s="9" t="s">
        <v>25</v>
      </c>
      <c r="M2" s="9" t="s">
        <v>30</v>
      </c>
      <c r="N2" s="9" t="s">
        <v>31</v>
      </c>
      <c r="O2" s="9" t="s">
        <v>36</v>
      </c>
      <c r="P2" s="9" t="s">
        <v>42</v>
      </c>
      <c r="Q2" s="9" t="s">
        <v>58</v>
      </c>
      <c r="R2" s="9" t="s">
        <v>59</v>
      </c>
      <c r="S2" s="9" t="s">
        <v>56</v>
      </c>
      <c r="T2" s="9" t="s">
        <v>60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</row>
    <row r="3" spans="1:112" s="17" customFormat="1" ht="12.75" thickBot="1">
      <c r="A3" s="50"/>
      <c r="B3" s="10"/>
      <c r="C3" s="10"/>
      <c r="D3" s="11"/>
      <c r="E3" s="11"/>
      <c r="F3" s="11"/>
      <c r="G3" s="12"/>
      <c r="H3" s="11"/>
      <c r="I3" s="51"/>
      <c r="J3" s="13">
        <v>1500</v>
      </c>
      <c r="K3" s="14">
        <v>1500</v>
      </c>
      <c r="L3" s="14">
        <v>1500</v>
      </c>
      <c r="M3" s="14">
        <v>1000</v>
      </c>
      <c r="N3" s="14">
        <v>1000</v>
      </c>
      <c r="O3" s="14">
        <v>800</v>
      </c>
      <c r="P3" s="14">
        <v>12200</v>
      </c>
      <c r="Q3" s="14">
        <v>1500</v>
      </c>
      <c r="R3" s="14">
        <v>1500</v>
      </c>
      <c r="S3" s="14">
        <v>1500</v>
      </c>
      <c r="T3" s="14">
        <v>1500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4"/>
      <c r="AK3" s="14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8"/>
      <c r="BQ3" s="19"/>
      <c r="BR3" s="19"/>
      <c r="BS3" s="19"/>
      <c r="BT3" s="19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</row>
    <row r="4" spans="1:68" s="81" customFormat="1" ht="12">
      <c r="A4" s="80" t="s">
        <v>9</v>
      </c>
      <c r="B4" s="81">
        <f>SUMIF($J4:$BP4,"&lt;&gt;",$J$3:$BP$3)</f>
        <v>1500</v>
      </c>
      <c r="C4" s="81">
        <f>B4*1.15</f>
        <v>1724.9999999999998</v>
      </c>
      <c r="F4" s="81">
        <f>(C4+D4)-E4</f>
        <v>1724.9999999999998</v>
      </c>
      <c r="G4" s="81">
        <v>1759</v>
      </c>
      <c r="H4" s="81">
        <f>SUMIF($J4:$CU4,"&lt;&gt;",$J$1:$CU$1)</f>
        <v>34</v>
      </c>
      <c r="I4" s="82">
        <f aca="true" t="shared" si="0" ref="I4:I63">F4-G4+H4</f>
        <v>-2.2737367544323206E-13</v>
      </c>
      <c r="J4" s="83" t="s">
        <v>13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</row>
    <row r="5" spans="1:68" s="22" customFormat="1" ht="12">
      <c r="A5" s="52" t="s">
        <v>10</v>
      </c>
      <c r="B5" s="22">
        <f aca="true" t="shared" si="1" ref="B5:B67">SUMIF($J5:$BP5,"&lt;&gt;",$J$3:$BP$3)</f>
        <v>1500</v>
      </c>
      <c r="C5" s="22">
        <f aca="true" t="shared" si="2" ref="C5:C67">B5*1.15</f>
        <v>1724.9999999999998</v>
      </c>
      <c r="F5" s="22">
        <f aca="true" t="shared" si="3" ref="F5:F64">(C5+D5)-E5</f>
        <v>1724.9999999999998</v>
      </c>
      <c r="G5" s="22">
        <v>1759</v>
      </c>
      <c r="H5" s="22">
        <f aca="true" t="shared" si="4" ref="H5:H64">SUMIF($J5:$CU5,"&lt;&gt;",$J$1:$CU$1)</f>
        <v>34</v>
      </c>
      <c r="I5" s="53">
        <f t="shared" si="0"/>
        <v>-2.2737367544323206E-13</v>
      </c>
      <c r="J5" s="23">
        <v>44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68" s="22" customFormat="1" ht="12">
      <c r="A6" s="52" t="s">
        <v>11</v>
      </c>
      <c r="B6" s="22">
        <f t="shared" si="1"/>
        <v>1500</v>
      </c>
      <c r="C6" s="22">
        <f t="shared" si="2"/>
        <v>1724.9999999999998</v>
      </c>
      <c r="F6" s="22">
        <f t="shared" si="3"/>
        <v>1724.9999999999998</v>
      </c>
      <c r="G6" s="22">
        <v>1759</v>
      </c>
      <c r="H6" s="22">
        <f t="shared" si="4"/>
        <v>34</v>
      </c>
      <c r="I6" s="53">
        <f t="shared" si="0"/>
        <v>-2.2737367544323206E-13</v>
      </c>
      <c r="J6" s="23">
        <v>46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1:68" s="22" customFormat="1" ht="12">
      <c r="A7" s="52" t="s">
        <v>12</v>
      </c>
      <c r="B7" s="22">
        <f t="shared" si="1"/>
        <v>1500</v>
      </c>
      <c r="C7" s="22">
        <f t="shared" si="2"/>
        <v>1724.9999999999998</v>
      </c>
      <c r="F7" s="22">
        <f t="shared" si="3"/>
        <v>1724.9999999999998</v>
      </c>
      <c r="G7" s="22">
        <v>1759</v>
      </c>
      <c r="H7" s="22">
        <f t="shared" si="4"/>
        <v>34</v>
      </c>
      <c r="I7" s="53">
        <f t="shared" si="0"/>
        <v>-2.2737367544323206E-13</v>
      </c>
      <c r="J7" s="23">
        <v>48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</row>
    <row r="8" spans="1:68" s="86" customFormat="1" ht="12.75" thickBot="1">
      <c r="A8" s="85" t="s">
        <v>7</v>
      </c>
      <c r="B8" s="86">
        <f t="shared" si="1"/>
        <v>1500</v>
      </c>
      <c r="C8" s="86">
        <f t="shared" si="2"/>
        <v>1724.9999999999998</v>
      </c>
      <c r="F8" s="86">
        <f t="shared" si="3"/>
        <v>1724.9999999999998</v>
      </c>
      <c r="G8" s="86">
        <v>1759</v>
      </c>
      <c r="H8" s="86">
        <f t="shared" si="4"/>
        <v>34</v>
      </c>
      <c r="I8" s="87">
        <f t="shared" si="0"/>
        <v>-2.2737367544323206E-13</v>
      </c>
      <c r="J8" s="88">
        <v>50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H8" s="89"/>
      <c r="BI8" s="89"/>
      <c r="BJ8" s="89"/>
      <c r="BK8" s="89"/>
      <c r="BL8" s="89"/>
      <c r="BM8" s="89"/>
      <c r="BN8" s="89"/>
      <c r="BO8" s="89"/>
      <c r="BP8" s="89"/>
    </row>
    <row r="9" spans="1:68" s="101" customFormat="1" ht="24.75" customHeight="1" thickBot="1">
      <c r="A9" s="100" t="s">
        <v>14</v>
      </c>
      <c r="B9" s="101">
        <f>J3*5+K3*5+Q3*4+R3*4+S3*14</f>
        <v>48000</v>
      </c>
      <c r="C9" s="101">
        <f>B9*1.12</f>
        <v>53760.00000000001</v>
      </c>
      <c r="F9" s="101">
        <f t="shared" si="3"/>
        <v>53760.00000000001</v>
      </c>
      <c r="G9" s="101">
        <v>45000</v>
      </c>
      <c r="H9" s="101">
        <f>J1*5+K1*5+Q1*4+R1*4+S1*14</f>
        <v>1088</v>
      </c>
      <c r="I9" s="102">
        <f t="shared" si="0"/>
        <v>9848.000000000007</v>
      </c>
      <c r="J9" s="103" t="s">
        <v>48</v>
      </c>
      <c r="K9" s="104" t="s">
        <v>21</v>
      </c>
      <c r="L9" s="104"/>
      <c r="M9" s="104"/>
      <c r="N9" s="104"/>
      <c r="O9" s="104"/>
      <c r="P9" s="104"/>
      <c r="Q9" s="104" t="s">
        <v>49</v>
      </c>
      <c r="R9" s="104" t="s">
        <v>49</v>
      </c>
      <c r="S9" s="104" t="s">
        <v>57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</row>
    <row r="10" spans="1:68" s="81" customFormat="1" ht="14.25" customHeight="1">
      <c r="A10" s="80" t="s">
        <v>15</v>
      </c>
      <c r="B10" s="81">
        <f t="shared" si="1"/>
        <v>1500</v>
      </c>
      <c r="C10" s="81">
        <f>B10*1.15</f>
        <v>1724.9999999999998</v>
      </c>
      <c r="F10" s="81">
        <f t="shared" si="3"/>
        <v>1724.9999999999998</v>
      </c>
      <c r="G10" s="81">
        <v>1759</v>
      </c>
      <c r="H10" s="81">
        <f t="shared" si="4"/>
        <v>34</v>
      </c>
      <c r="I10" s="82">
        <f t="shared" si="0"/>
        <v>-2.2737367544323206E-13</v>
      </c>
      <c r="J10" s="83" t="s">
        <v>13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</row>
    <row r="11" spans="1:68" s="22" customFormat="1" ht="12">
      <c r="A11" s="52" t="s">
        <v>16</v>
      </c>
      <c r="B11" s="22">
        <f t="shared" si="1"/>
        <v>1500</v>
      </c>
      <c r="C11" s="22">
        <f t="shared" si="2"/>
        <v>1724.9999999999998</v>
      </c>
      <c r="F11" s="22">
        <f t="shared" si="3"/>
        <v>1724.9999999999998</v>
      </c>
      <c r="G11" s="22">
        <v>1760</v>
      </c>
      <c r="H11" s="22">
        <f t="shared" si="4"/>
        <v>34</v>
      </c>
      <c r="I11" s="53">
        <f t="shared" si="0"/>
        <v>-1.0000000000002274</v>
      </c>
      <c r="J11" s="23">
        <v>44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</row>
    <row r="12" spans="1:68" s="22" customFormat="1" ht="12">
      <c r="A12" s="52" t="s">
        <v>17</v>
      </c>
      <c r="B12" s="22">
        <f t="shared" si="1"/>
        <v>3000</v>
      </c>
      <c r="C12" s="22">
        <f t="shared" si="2"/>
        <v>3449.9999999999995</v>
      </c>
      <c r="D12" s="22">
        <v>375</v>
      </c>
      <c r="F12" s="22">
        <f t="shared" si="3"/>
        <v>3824.9999999999995</v>
      </c>
      <c r="G12" s="22">
        <v>3893</v>
      </c>
      <c r="H12" s="22">
        <f t="shared" si="4"/>
        <v>68</v>
      </c>
      <c r="I12" s="53">
        <f t="shared" si="0"/>
        <v>-4.547473508864641E-13</v>
      </c>
      <c r="J12" s="23">
        <v>46</v>
      </c>
      <c r="K12" s="21"/>
      <c r="L12" s="21">
        <v>46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</row>
    <row r="13" spans="1:68" s="31" customFormat="1" ht="12">
      <c r="A13" s="55" t="s">
        <v>18</v>
      </c>
      <c r="B13" s="31">
        <f t="shared" si="1"/>
        <v>1500</v>
      </c>
      <c r="C13" s="31">
        <f t="shared" si="2"/>
        <v>1724.9999999999998</v>
      </c>
      <c r="F13" s="31">
        <f t="shared" si="3"/>
        <v>1724.9999999999998</v>
      </c>
      <c r="G13" s="31">
        <v>1760</v>
      </c>
      <c r="H13" s="31">
        <f t="shared" si="4"/>
        <v>34</v>
      </c>
      <c r="I13" s="66">
        <f t="shared" si="0"/>
        <v>-1.0000000000002274</v>
      </c>
      <c r="J13" s="32">
        <v>48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s="92" customFormat="1" ht="17.25" customHeight="1" thickBot="1">
      <c r="A14" s="91" t="s">
        <v>19</v>
      </c>
      <c r="B14" s="86">
        <f t="shared" si="1"/>
        <v>1500</v>
      </c>
      <c r="C14" s="86">
        <f t="shared" si="2"/>
        <v>1724.9999999999998</v>
      </c>
      <c r="F14" s="92">
        <f t="shared" si="3"/>
        <v>1724.9999999999998</v>
      </c>
      <c r="G14" s="92">
        <v>1759</v>
      </c>
      <c r="H14" s="92">
        <f t="shared" si="4"/>
        <v>34</v>
      </c>
      <c r="I14" s="93">
        <f t="shared" si="0"/>
        <v>-2.2737367544323206E-13</v>
      </c>
      <c r="J14" s="94">
        <v>50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</row>
    <row r="15" spans="1:68" s="81" customFormat="1" ht="12">
      <c r="A15" s="80" t="s">
        <v>22</v>
      </c>
      <c r="B15" s="81">
        <f t="shared" si="1"/>
        <v>1500</v>
      </c>
      <c r="C15" s="81">
        <f t="shared" si="2"/>
        <v>1724.9999999999998</v>
      </c>
      <c r="D15" s="81">
        <v>375</v>
      </c>
      <c r="F15" s="81">
        <f t="shared" si="3"/>
        <v>2100</v>
      </c>
      <c r="G15" s="81">
        <v>2134</v>
      </c>
      <c r="H15" s="81">
        <f t="shared" si="4"/>
        <v>34</v>
      </c>
      <c r="I15" s="82">
        <f t="shared" si="0"/>
        <v>0</v>
      </c>
      <c r="J15" s="83"/>
      <c r="K15" s="84"/>
      <c r="L15" s="84">
        <v>42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</row>
    <row r="16" spans="1:68" s="22" customFormat="1" ht="12">
      <c r="A16" s="55" t="s">
        <v>23</v>
      </c>
      <c r="B16" s="22">
        <f t="shared" si="1"/>
        <v>1500</v>
      </c>
      <c r="C16" s="22">
        <f t="shared" si="2"/>
        <v>1724.9999999999998</v>
      </c>
      <c r="D16" s="76">
        <v>375</v>
      </c>
      <c r="F16" s="22">
        <f t="shared" si="3"/>
        <v>2100</v>
      </c>
      <c r="G16" s="22">
        <v>2134</v>
      </c>
      <c r="H16" s="22">
        <f t="shared" si="4"/>
        <v>34</v>
      </c>
      <c r="I16" s="53">
        <f t="shared" si="0"/>
        <v>0</v>
      </c>
      <c r="J16" s="23"/>
      <c r="K16" s="21"/>
      <c r="L16" s="21">
        <v>48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</row>
    <row r="17" spans="1:68" s="92" customFormat="1" ht="12.75" thickBot="1">
      <c r="A17" s="91" t="s">
        <v>24</v>
      </c>
      <c r="B17" s="86">
        <f t="shared" si="1"/>
        <v>1500</v>
      </c>
      <c r="C17" s="86">
        <f t="shared" si="2"/>
        <v>1724.9999999999998</v>
      </c>
      <c r="D17" s="96">
        <v>375</v>
      </c>
      <c r="F17" s="86">
        <f t="shared" si="3"/>
        <v>2100</v>
      </c>
      <c r="G17" s="92">
        <v>2134</v>
      </c>
      <c r="H17" s="86">
        <f t="shared" si="4"/>
        <v>34</v>
      </c>
      <c r="I17" s="87">
        <f t="shared" si="0"/>
        <v>0</v>
      </c>
      <c r="J17" s="94"/>
      <c r="K17" s="95"/>
      <c r="L17" s="95">
        <v>50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</row>
    <row r="18" spans="1:68" s="81" customFormat="1" ht="12">
      <c r="A18" s="80" t="s">
        <v>26</v>
      </c>
      <c r="B18" s="81">
        <f t="shared" si="1"/>
        <v>1000</v>
      </c>
      <c r="C18" s="81">
        <f t="shared" si="2"/>
        <v>1150</v>
      </c>
      <c r="D18" s="81">
        <v>250</v>
      </c>
      <c r="F18" s="81">
        <f t="shared" si="3"/>
        <v>1400</v>
      </c>
      <c r="G18" s="81">
        <v>1434</v>
      </c>
      <c r="H18" s="81">
        <f t="shared" si="4"/>
        <v>34</v>
      </c>
      <c r="I18" s="82">
        <f t="shared" si="0"/>
        <v>0</v>
      </c>
      <c r="J18" s="83"/>
      <c r="K18" s="84"/>
      <c r="L18" s="84"/>
      <c r="M18" s="84">
        <v>50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</row>
    <row r="19" spans="1:68" s="22" customFormat="1" ht="12">
      <c r="A19" s="52" t="s">
        <v>27</v>
      </c>
      <c r="B19" s="22">
        <f t="shared" si="1"/>
        <v>1000</v>
      </c>
      <c r="C19" s="22">
        <f t="shared" si="2"/>
        <v>1150</v>
      </c>
      <c r="D19" s="76">
        <v>250</v>
      </c>
      <c r="F19" s="22">
        <f t="shared" si="3"/>
        <v>1400</v>
      </c>
      <c r="G19" s="22">
        <v>1500</v>
      </c>
      <c r="H19" s="22">
        <f t="shared" si="4"/>
        <v>34</v>
      </c>
      <c r="I19" s="53">
        <f t="shared" si="0"/>
        <v>-66</v>
      </c>
      <c r="J19" s="23"/>
      <c r="K19" s="21"/>
      <c r="L19" s="21"/>
      <c r="M19" s="21">
        <v>52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</row>
    <row r="20" spans="1:68" s="22" customFormat="1" ht="12">
      <c r="A20" s="52" t="s">
        <v>28</v>
      </c>
      <c r="B20" s="22">
        <f t="shared" si="1"/>
        <v>1000</v>
      </c>
      <c r="C20" s="22">
        <f t="shared" si="2"/>
        <v>1150</v>
      </c>
      <c r="D20" s="76">
        <v>250</v>
      </c>
      <c r="F20" s="22">
        <f t="shared" si="3"/>
        <v>1400</v>
      </c>
      <c r="G20" s="22">
        <v>1434</v>
      </c>
      <c r="H20" s="22">
        <f t="shared" si="4"/>
        <v>34</v>
      </c>
      <c r="I20" s="53">
        <f t="shared" si="0"/>
        <v>0</v>
      </c>
      <c r="J20" s="23"/>
      <c r="K20" s="21"/>
      <c r="L20" s="21"/>
      <c r="M20" s="21">
        <v>54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</row>
    <row r="21" spans="1:68" s="86" customFormat="1" ht="12.75" thickBot="1">
      <c r="A21" s="97" t="s">
        <v>29</v>
      </c>
      <c r="B21" s="86">
        <f t="shared" si="1"/>
        <v>1000</v>
      </c>
      <c r="C21" s="86">
        <f t="shared" si="2"/>
        <v>1150</v>
      </c>
      <c r="D21" s="96">
        <v>250</v>
      </c>
      <c r="F21" s="86">
        <f t="shared" si="3"/>
        <v>1400</v>
      </c>
      <c r="G21" s="86">
        <v>1434</v>
      </c>
      <c r="H21" s="86">
        <f t="shared" si="4"/>
        <v>34</v>
      </c>
      <c r="I21" s="87">
        <f t="shared" si="0"/>
        <v>0</v>
      </c>
      <c r="J21" s="88"/>
      <c r="K21" s="89"/>
      <c r="L21" s="89"/>
      <c r="M21" s="89">
        <v>56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</row>
    <row r="22" spans="1:68" s="81" customFormat="1" ht="12">
      <c r="A22" s="80" t="s">
        <v>32</v>
      </c>
      <c r="B22" s="81">
        <f t="shared" si="1"/>
        <v>1000</v>
      </c>
      <c r="C22" s="81">
        <f t="shared" si="2"/>
        <v>1150</v>
      </c>
      <c r="F22" s="81">
        <f t="shared" si="3"/>
        <v>1150</v>
      </c>
      <c r="G22" s="81">
        <v>1184</v>
      </c>
      <c r="H22" s="81">
        <f t="shared" si="4"/>
        <v>34</v>
      </c>
      <c r="I22" s="82">
        <f t="shared" si="0"/>
        <v>0</v>
      </c>
      <c r="J22" s="83"/>
      <c r="K22" s="84"/>
      <c r="L22" s="84"/>
      <c r="M22" s="84"/>
      <c r="N22" s="84">
        <v>48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</row>
    <row r="23" spans="1:68" s="62" customFormat="1" ht="14.25">
      <c r="A23" s="113" t="s">
        <v>33</v>
      </c>
      <c r="B23" s="62">
        <f t="shared" si="1"/>
        <v>1000</v>
      </c>
      <c r="C23" s="62">
        <f t="shared" si="2"/>
        <v>1150</v>
      </c>
      <c r="F23" s="62">
        <f t="shared" si="3"/>
        <v>1150</v>
      </c>
      <c r="H23" s="62">
        <f t="shared" si="4"/>
        <v>34</v>
      </c>
      <c r="I23" s="63">
        <f t="shared" si="0"/>
        <v>1184</v>
      </c>
      <c r="J23" s="65"/>
      <c r="L23" s="64"/>
      <c r="M23" s="64"/>
      <c r="N23" s="64">
        <v>50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</row>
    <row r="24" spans="1:68" s="22" customFormat="1" ht="12">
      <c r="A24" s="52" t="s">
        <v>34</v>
      </c>
      <c r="B24" s="22">
        <f t="shared" si="1"/>
        <v>1000</v>
      </c>
      <c r="C24" s="22">
        <f t="shared" si="2"/>
        <v>1150</v>
      </c>
      <c r="F24" s="22">
        <f t="shared" si="3"/>
        <v>1150</v>
      </c>
      <c r="G24" s="22">
        <v>1184</v>
      </c>
      <c r="H24" s="22">
        <f t="shared" si="4"/>
        <v>34</v>
      </c>
      <c r="I24" s="53">
        <f t="shared" si="0"/>
        <v>0</v>
      </c>
      <c r="J24" s="23"/>
      <c r="L24" s="21"/>
      <c r="M24" s="21"/>
      <c r="N24" s="21">
        <v>52</v>
      </c>
      <c r="O24" s="21"/>
      <c r="P24" s="21"/>
      <c r="Q24" s="21"/>
      <c r="R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8" s="22" customFormat="1" ht="12">
      <c r="A25" s="52" t="s">
        <v>35</v>
      </c>
      <c r="B25" s="22">
        <f t="shared" si="1"/>
        <v>1000</v>
      </c>
      <c r="C25" s="22">
        <f t="shared" si="2"/>
        <v>1150</v>
      </c>
      <c r="F25" s="22">
        <f t="shared" si="3"/>
        <v>1150</v>
      </c>
      <c r="G25" s="22">
        <v>1184</v>
      </c>
      <c r="H25" s="22">
        <f t="shared" si="4"/>
        <v>34</v>
      </c>
      <c r="I25" s="53">
        <f t="shared" si="0"/>
        <v>0</v>
      </c>
      <c r="J25" s="23"/>
      <c r="L25" s="21"/>
      <c r="M25" s="21"/>
      <c r="N25" s="21">
        <v>54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8" s="86" customFormat="1" ht="12.75" thickBot="1">
      <c r="A26" s="97">
        <v>852</v>
      </c>
      <c r="B26" s="86">
        <f t="shared" si="1"/>
        <v>1000</v>
      </c>
      <c r="C26" s="86">
        <f t="shared" si="2"/>
        <v>1150</v>
      </c>
      <c r="F26" s="86">
        <f t="shared" si="3"/>
        <v>1150</v>
      </c>
      <c r="G26" s="86">
        <v>1184</v>
      </c>
      <c r="H26" s="86">
        <f t="shared" si="4"/>
        <v>34</v>
      </c>
      <c r="I26" s="87">
        <f t="shared" si="0"/>
        <v>0</v>
      </c>
      <c r="J26" s="88"/>
      <c r="L26" s="89"/>
      <c r="M26" s="89"/>
      <c r="N26" s="89">
        <v>56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</row>
    <row r="27" spans="1:68" s="81" customFormat="1" ht="12">
      <c r="A27" s="80" t="s">
        <v>37</v>
      </c>
      <c r="B27" s="81">
        <f t="shared" si="1"/>
        <v>800</v>
      </c>
      <c r="C27" s="81">
        <f t="shared" si="2"/>
        <v>919.9999999999999</v>
      </c>
      <c r="F27" s="81">
        <f t="shared" si="3"/>
        <v>919.9999999999999</v>
      </c>
      <c r="G27" s="81">
        <v>954</v>
      </c>
      <c r="H27" s="81">
        <f t="shared" si="4"/>
        <v>34</v>
      </c>
      <c r="I27" s="82">
        <f t="shared" si="0"/>
        <v>-1.1368683772161603E-13</v>
      </c>
      <c r="J27" s="83"/>
      <c r="L27" s="84"/>
      <c r="M27" s="84"/>
      <c r="N27" s="84"/>
      <c r="O27" s="84">
        <v>50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</row>
    <row r="28" spans="1:68" s="22" customFormat="1" ht="12">
      <c r="A28" s="52" t="s">
        <v>38</v>
      </c>
      <c r="B28" s="22">
        <f t="shared" si="1"/>
        <v>800</v>
      </c>
      <c r="C28" s="22">
        <f t="shared" si="2"/>
        <v>919.9999999999999</v>
      </c>
      <c r="F28" s="22">
        <f t="shared" si="3"/>
        <v>919.9999999999999</v>
      </c>
      <c r="G28" s="22">
        <v>954</v>
      </c>
      <c r="H28" s="22">
        <f t="shared" si="4"/>
        <v>34</v>
      </c>
      <c r="I28" s="53">
        <f t="shared" si="0"/>
        <v>-1.1368683772161603E-13</v>
      </c>
      <c r="J28" s="23"/>
      <c r="L28" s="21"/>
      <c r="M28" s="21"/>
      <c r="N28" s="21"/>
      <c r="O28" s="21">
        <v>52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</row>
    <row r="29" spans="1:68" s="22" customFormat="1" ht="14.25" customHeight="1">
      <c r="A29" s="52" t="s">
        <v>39</v>
      </c>
      <c r="B29" s="22">
        <f t="shared" si="1"/>
        <v>800</v>
      </c>
      <c r="C29" s="22">
        <f t="shared" si="2"/>
        <v>919.9999999999999</v>
      </c>
      <c r="F29" s="22">
        <f t="shared" si="3"/>
        <v>919.9999999999999</v>
      </c>
      <c r="G29" s="22">
        <v>954</v>
      </c>
      <c r="H29" s="22">
        <f t="shared" si="4"/>
        <v>34</v>
      </c>
      <c r="I29" s="53">
        <f t="shared" si="0"/>
        <v>-1.1368683772161603E-13</v>
      </c>
      <c r="J29" s="23"/>
      <c r="K29" s="21"/>
      <c r="M29" s="21"/>
      <c r="N29" s="21"/>
      <c r="O29" s="21">
        <v>54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</row>
    <row r="30" spans="1:68" s="22" customFormat="1" ht="12">
      <c r="A30" s="52" t="s">
        <v>40</v>
      </c>
      <c r="B30" s="22">
        <f t="shared" si="1"/>
        <v>800</v>
      </c>
      <c r="C30" s="22">
        <f t="shared" si="2"/>
        <v>919.9999999999999</v>
      </c>
      <c r="F30" s="22">
        <f t="shared" si="3"/>
        <v>919.9999999999999</v>
      </c>
      <c r="G30" s="22">
        <v>954</v>
      </c>
      <c r="H30" s="22">
        <f t="shared" si="4"/>
        <v>34</v>
      </c>
      <c r="I30" s="53">
        <f t="shared" si="0"/>
        <v>-1.1368683772161603E-13</v>
      </c>
      <c r="J30" s="23"/>
      <c r="K30" s="21"/>
      <c r="L30" s="21"/>
      <c r="M30" s="21"/>
      <c r="N30" s="21"/>
      <c r="O30" s="21">
        <v>56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1:68" s="86" customFormat="1" ht="12.75" thickBot="1">
      <c r="A31" s="97" t="s">
        <v>41</v>
      </c>
      <c r="B31" s="86">
        <f t="shared" si="1"/>
        <v>800</v>
      </c>
      <c r="C31" s="86">
        <f t="shared" si="2"/>
        <v>919.9999999999999</v>
      </c>
      <c r="F31" s="86">
        <f t="shared" si="3"/>
        <v>919.9999999999999</v>
      </c>
      <c r="G31" s="86">
        <v>954</v>
      </c>
      <c r="H31" s="86">
        <f t="shared" si="4"/>
        <v>34</v>
      </c>
      <c r="I31" s="87">
        <f t="shared" si="0"/>
        <v>-1.1368683772161603E-13</v>
      </c>
      <c r="J31" s="88"/>
      <c r="K31" s="89"/>
      <c r="L31" s="89"/>
      <c r="M31" s="89"/>
      <c r="N31" s="89"/>
      <c r="O31" s="89">
        <v>58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</row>
    <row r="32" spans="1:68" s="76" customFormat="1" ht="12">
      <c r="A32" s="90" t="s">
        <v>43</v>
      </c>
      <c r="B32" s="76">
        <f t="shared" si="1"/>
        <v>12200</v>
      </c>
      <c r="C32" s="76">
        <f t="shared" si="2"/>
        <v>14029.999999999998</v>
      </c>
      <c r="F32" s="76">
        <f t="shared" si="3"/>
        <v>14029.999999999998</v>
      </c>
      <c r="G32" s="76">
        <v>14064</v>
      </c>
      <c r="H32" s="76">
        <f t="shared" si="4"/>
        <v>34</v>
      </c>
      <c r="I32" s="77">
        <f t="shared" si="0"/>
        <v>-1.8189894035458565E-12</v>
      </c>
      <c r="J32" s="78"/>
      <c r="K32" s="79"/>
      <c r="L32" s="79"/>
      <c r="M32" s="79"/>
      <c r="N32" s="79"/>
      <c r="O32" s="79"/>
      <c r="P32" s="79">
        <v>42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</row>
    <row r="33" spans="1:68" s="22" customFormat="1" ht="17.25" customHeight="1">
      <c r="A33" s="52" t="s">
        <v>44</v>
      </c>
      <c r="B33" s="22">
        <f>P3*2</f>
        <v>24400</v>
      </c>
      <c r="C33" s="22">
        <f t="shared" si="2"/>
        <v>28059.999999999996</v>
      </c>
      <c r="F33" s="22">
        <f t="shared" si="3"/>
        <v>28059.999999999996</v>
      </c>
      <c r="G33" s="22">
        <v>28094</v>
      </c>
      <c r="H33" s="22">
        <f t="shared" si="4"/>
        <v>34</v>
      </c>
      <c r="I33" s="53">
        <f t="shared" si="0"/>
        <v>-3.637978807091713E-12</v>
      </c>
      <c r="J33" s="23"/>
      <c r="K33" s="21"/>
      <c r="L33" s="21"/>
      <c r="M33" s="21"/>
      <c r="N33" s="21"/>
      <c r="O33" s="21"/>
      <c r="P33" s="21" t="s">
        <v>45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</row>
    <row r="34" spans="1:68" s="22" customFormat="1" ht="12">
      <c r="A34" s="52" t="s">
        <v>50</v>
      </c>
      <c r="B34" s="22">
        <f t="shared" si="1"/>
        <v>1500</v>
      </c>
      <c r="C34" s="22">
        <f t="shared" si="2"/>
        <v>1724.9999999999998</v>
      </c>
      <c r="D34" s="22">
        <v>375</v>
      </c>
      <c r="F34" s="22">
        <f t="shared" si="3"/>
        <v>2100</v>
      </c>
      <c r="H34" s="22">
        <f t="shared" si="4"/>
        <v>34</v>
      </c>
      <c r="I34" s="53">
        <f t="shared" si="0"/>
        <v>2134</v>
      </c>
      <c r="J34" s="23"/>
      <c r="K34" s="21"/>
      <c r="L34" s="21"/>
      <c r="M34" s="21"/>
      <c r="N34" s="21"/>
      <c r="O34" s="21"/>
      <c r="P34" s="21"/>
      <c r="Q34" s="21"/>
      <c r="R34" s="21"/>
      <c r="S34" s="21"/>
      <c r="T34" s="21">
        <v>42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</row>
    <row r="35" spans="1:68" s="22" customFormat="1" ht="12.75">
      <c r="A35" s="67" t="s">
        <v>51</v>
      </c>
      <c r="B35" s="22">
        <f t="shared" si="1"/>
        <v>1500</v>
      </c>
      <c r="C35" s="22">
        <f t="shared" si="2"/>
        <v>1724.9999999999998</v>
      </c>
      <c r="D35" s="22">
        <v>375</v>
      </c>
      <c r="F35" s="22">
        <f t="shared" si="3"/>
        <v>2100</v>
      </c>
      <c r="H35" s="22">
        <f t="shared" si="4"/>
        <v>34</v>
      </c>
      <c r="I35" s="53">
        <f t="shared" si="0"/>
        <v>2134</v>
      </c>
      <c r="J35" s="23"/>
      <c r="K35" s="21"/>
      <c r="L35" s="21"/>
      <c r="M35" s="21"/>
      <c r="N35" s="21"/>
      <c r="O35" s="21"/>
      <c r="P35" s="21"/>
      <c r="Q35" s="21"/>
      <c r="R35" s="21"/>
      <c r="S35" s="21"/>
      <c r="T35" s="21">
        <v>44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1:68" s="22" customFormat="1" ht="12">
      <c r="A36" s="52" t="s">
        <v>52</v>
      </c>
      <c r="B36" s="22">
        <f t="shared" si="1"/>
        <v>1500</v>
      </c>
      <c r="C36" s="22">
        <f t="shared" si="2"/>
        <v>1724.9999999999998</v>
      </c>
      <c r="D36" s="22">
        <v>375</v>
      </c>
      <c r="F36" s="22">
        <f t="shared" si="3"/>
        <v>2100</v>
      </c>
      <c r="H36" s="22">
        <f t="shared" si="4"/>
        <v>34</v>
      </c>
      <c r="I36" s="53">
        <f t="shared" si="0"/>
        <v>2134</v>
      </c>
      <c r="J36" s="23"/>
      <c r="K36" s="21"/>
      <c r="L36" s="21"/>
      <c r="M36" s="21"/>
      <c r="N36" s="21"/>
      <c r="O36" s="21"/>
      <c r="P36" s="21"/>
      <c r="Q36" s="21"/>
      <c r="R36" s="21"/>
      <c r="S36" s="21"/>
      <c r="T36" s="21">
        <v>48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1:68" s="22" customFormat="1" ht="12">
      <c r="A37" s="52" t="s">
        <v>53</v>
      </c>
      <c r="B37" s="22">
        <f t="shared" si="1"/>
        <v>1500</v>
      </c>
      <c r="C37" s="22">
        <f t="shared" si="2"/>
        <v>1724.9999999999998</v>
      </c>
      <c r="D37" s="22">
        <v>375</v>
      </c>
      <c r="F37" s="22">
        <f t="shared" si="3"/>
        <v>2100</v>
      </c>
      <c r="H37" s="22">
        <f t="shared" si="4"/>
        <v>34</v>
      </c>
      <c r="I37" s="53">
        <f t="shared" si="0"/>
        <v>2134</v>
      </c>
      <c r="J37" s="23"/>
      <c r="K37" s="21"/>
      <c r="L37" s="21"/>
      <c r="M37" s="21"/>
      <c r="N37" s="21"/>
      <c r="O37" s="21"/>
      <c r="P37" s="21"/>
      <c r="Q37" s="21"/>
      <c r="R37" s="21"/>
      <c r="S37" s="21"/>
      <c r="T37" s="21">
        <v>50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1:68" s="22" customFormat="1" ht="12">
      <c r="A38" s="52" t="s">
        <v>54</v>
      </c>
      <c r="B38" s="22">
        <f t="shared" si="1"/>
        <v>1500</v>
      </c>
      <c r="C38" s="22">
        <f t="shared" si="2"/>
        <v>1724.9999999999998</v>
      </c>
      <c r="F38" s="22">
        <f t="shared" si="3"/>
        <v>1724.9999999999998</v>
      </c>
      <c r="H38" s="22">
        <f t="shared" si="4"/>
        <v>34</v>
      </c>
      <c r="I38" s="53">
        <f t="shared" si="0"/>
        <v>1758.9999999999998</v>
      </c>
      <c r="J38" s="23"/>
      <c r="K38" s="21"/>
      <c r="L38" s="21"/>
      <c r="M38" s="21"/>
      <c r="N38" s="21"/>
      <c r="O38" s="21"/>
      <c r="P38" s="21"/>
      <c r="Q38" s="21"/>
      <c r="R38" s="21"/>
      <c r="S38" s="21" t="s">
        <v>55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</row>
    <row r="39" spans="1:68" s="22" customFormat="1" ht="12">
      <c r="A39" s="52">
        <v>888</v>
      </c>
      <c r="B39" s="22">
        <f t="shared" si="1"/>
        <v>3000</v>
      </c>
      <c r="C39" s="22">
        <f t="shared" si="2"/>
        <v>3449.9999999999995</v>
      </c>
      <c r="F39" s="22">
        <f t="shared" si="3"/>
        <v>3449.9999999999995</v>
      </c>
      <c r="H39" s="22">
        <f t="shared" si="4"/>
        <v>68</v>
      </c>
      <c r="I39" s="53">
        <f t="shared" si="0"/>
        <v>3517.9999999999995</v>
      </c>
      <c r="J39" s="23"/>
      <c r="K39" s="21"/>
      <c r="L39" s="21"/>
      <c r="M39" s="21"/>
      <c r="N39" s="21"/>
      <c r="O39" s="21"/>
      <c r="P39" s="21"/>
      <c r="Q39" s="21">
        <v>42</v>
      </c>
      <c r="R39" s="21">
        <v>42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1:68" s="22" customFormat="1" ht="12">
      <c r="A40" s="52"/>
      <c r="B40" s="22">
        <f t="shared" si="1"/>
        <v>0</v>
      </c>
      <c r="C40" s="22">
        <f t="shared" si="2"/>
        <v>0</v>
      </c>
      <c r="F40" s="22">
        <f t="shared" si="3"/>
        <v>0</v>
      </c>
      <c r="H40" s="22">
        <f t="shared" si="4"/>
        <v>0</v>
      </c>
      <c r="I40" s="53">
        <f t="shared" si="0"/>
        <v>0</v>
      </c>
      <c r="J40" s="2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1:68" s="22" customFormat="1" ht="12">
      <c r="A41" s="52"/>
      <c r="B41" s="22">
        <f t="shared" si="1"/>
        <v>0</v>
      </c>
      <c r="C41" s="22">
        <f t="shared" si="2"/>
        <v>0</v>
      </c>
      <c r="F41" s="22">
        <f t="shared" si="3"/>
        <v>0</v>
      </c>
      <c r="H41" s="22">
        <f t="shared" si="4"/>
        <v>0</v>
      </c>
      <c r="I41" s="53">
        <f t="shared" si="0"/>
        <v>0</v>
      </c>
      <c r="J41" s="23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</row>
    <row r="42" spans="1:68" s="31" customFormat="1" ht="12">
      <c r="A42" s="55"/>
      <c r="B42" s="22">
        <f t="shared" si="1"/>
        <v>0</v>
      </c>
      <c r="C42" s="22">
        <f t="shared" si="2"/>
        <v>0</v>
      </c>
      <c r="F42" s="31">
        <f t="shared" si="3"/>
        <v>0</v>
      </c>
      <c r="H42" s="31">
        <f t="shared" si="4"/>
        <v>0</v>
      </c>
      <c r="I42" s="66">
        <f t="shared" si="0"/>
        <v>0</v>
      </c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22" customFormat="1" ht="12">
      <c r="A43" s="52"/>
      <c r="B43" s="22">
        <f t="shared" si="1"/>
        <v>0</v>
      </c>
      <c r="C43" s="22">
        <f t="shared" si="2"/>
        <v>0</v>
      </c>
      <c r="F43" s="22">
        <f t="shared" si="3"/>
        <v>0</v>
      </c>
      <c r="H43" s="22">
        <f t="shared" si="4"/>
        <v>0</v>
      </c>
      <c r="I43" s="53">
        <f t="shared" si="0"/>
        <v>0</v>
      </c>
      <c r="J43" s="23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4" spans="1:68" s="22" customFormat="1" ht="12">
      <c r="A44" s="52"/>
      <c r="B44" s="22">
        <f t="shared" si="1"/>
        <v>0</v>
      </c>
      <c r="C44" s="22">
        <f t="shared" si="2"/>
        <v>0</v>
      </c>
      <c r="F44" s="22">
        <f t="shared" si="3"/>
        <v>0</v>
      </c>
      <c r="H44" s="22">
        <f t="shared" si="4"/>
        <v>0</v>
      </c>
      <c r="I44" s="53">
        <f t="shared" si="0"/>
        <v>0</v>
      </c>
      <c r="J44" s="2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</row>
    <row r="45" spans="1:68" s="22" customFormat="1" ht="12">
      <c r="A45" s="52"/>
      <c r="B45" s="22">
        <f t="shared" si="1"/>
        <v>0</v>
      </c>
      <c r="C45" s="22">
        <f t="shared" si="2"/>
        <v>0</v>
      </c>
      <c r="F45" s="22">
        <f t="shared" si="3"/>
        <v>0</v>
      </c>
      <c r="H45" s="22">
        <f t="shared" si="4"/>
        <v>0</v>
      </c>
      <c r="I45" s="53">
        <f t="shared" si="0"/>
        <v>0</v>
      </c>
      <c r="J45" s="2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</row>
    <row r="46" spans="1:68" s="22" customFormat="1" ht="14.25">
      <c r="A46" s="68"/>
      <c r="B46" s="22">
        <f t="shared" si="1"/>
        <v>0</v>
      </c>
      <c r="C46" s="22">
        <f t="shared" si="2"/>
        <v>0</v>
      </c>
      <c r="F46" s="22">
        <f t="shared" si="3"/>
        <v>0</v>
      </c>
      <c r="H46" s="22">
        <f t="shared" si="4"/>
        <v>0</v>
      </c>
      <c r="I46" s="53">
        <f t="shared" si="0"/>
        <v>0</v>
      </c>
      <c r="J46" s="34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</row>
    <row r="47" spans="1:68" s="22" customFormat="1" ht="15.75" customHeight="1">
      <c r="A47" s="68"/>
      <c r="B47" s="22">
        <f t="shared" si="1"/>
        <v>0</v>
      </c>
      <c r="C47" s="22">
        <f t="shared" si="2"/>
        <v>0</v>
      </c>
      <c r="F47" s="22">
        <f t="shared" si="3"/>
        <v>0</v>
      </c>
      <c r="H47" s="22">
        <f t="shared" si="4"/>
        <v>0</v>
      </c>
      <c r="I47" s="53">
        <f t="shared" si="0"/>
        <v>0</v>
      </c>
      <c r="J47" s="34"/>
      <c r="N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</row>
    <row r="48" spans="1:68" s="22" customFormat="1" ht="12">
      <c r="A48" s="52"/>
      <c r="B48" s="22">
        <f t="shared" si="1"/>
        <v>0</v>
      </c>
      <c r="C48" s="22">
        <f t="shared" si="2"/>
        <v>0</v>
      </c>
      <c r="F48" s="22">
        <f t="shared" si="3"/>
        <v>0</v>
      </c>
      <c r="H48" s="22">
        <f t="shared" si="4"/>
        <v>0</v>
      </c>
      <c r="I48" s="53">
        <f t="shared" si="0"/>
        <v>0</v>
      </c>
      <c r="J48" s="34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1:68" s="22" customFormat="1" ht="12">
      <c r="A49" s="52"/>
      <c r="B49" s="22">
        <f t="shared" si="1"/>
        <v>0</v>
      </c>
      <c r="C49" s="22">
        <f t="shared" si="2"/>
        <v>0</v>
      </c>
      <c r="F49" s="22">
        <f t="shared" si="3"/>
        <v>0</v>
      </c>
      <c r="H49" s="22">
        <f t="shared" si="4"/>
        <v>0</v>
      </c>
      <c r="I49" s="53">
        <f t="shared" si="0"/>
        <v>0</v>
      </c>
      <c r="J49" s="34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1:68" s="22" customFormat="1" ht="12">
      <c r="A50" s="52"/>
      <c r="B50" s="22">
        <f t="shared" si="1"/>
        <v>0</v>
      </c>
      <c r="C50" s="22">
        <f t="shared" si="2"/>
        <v>0</v>
      </c>
      <c r="F50" s="22">
        <f t="shared" si="3"/>
        <v>0</v>
      </c>
      <c r="H50" s="22">
        <f t="shared" si="4"/>
        <v>0</v>
      </c>
      <c r="I50" s="53">
        <f t="shared" si="0"/>
        <v>0</v>
      </c>
      <c r="J50" s="34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  <row r="51" spans="1:68" s="22" customFormat="1" ht="12">
      <c r="A51" s="52"/>
      <c r="B51" s="22">
        <f t="shared" si="1"/>
        <v>0</v>
      </c>
      <c r="C51" s="22">
        <f t="shared" si="2"/>
        <v>0</v>
      </c>
      <c r="F51" s="22">
        <f t="shared" si="3"/>
        <v>0</v>
      </c>
      <c r="H51" s="22">
        <f t="shared" si="4"/>
        <v>0</v>
      </c>
      <c r="I51" s="53">
        <f t="shared" si="0"/>
        <v>0</v>
      </c>
      <c r="J51" s="34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1:68" s="22" customFormat="1" ht="12">
      <c r="A52" s="52"/>
      <c r="B52" s="22">
        <f t="shared" si="1"/>
        <v>0</v>
      </c>
      <c r="C52" s="22">
        <f t="shared" si="2"/>
        <v>0</v>
      </c>
      <c r="F52" s="22">
        <f t="shared" si="3"/>
        <v>0</v>
      </c>
      <c r="H52" s="22">
        <f t="shared" si="4"/>
        <v>0</v>
      </c>
      <c r="I52" s="53">
        <f t="shared" si="0"/>
        <v>0</v>
      </c>
      <c r="J52" s="34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</row>
    <row r="53" spans="1:68" s="22" customFormat="1" ht="12">
      <c r="A53" s="52"/>
      <c r="B53" s="22">
        <f t="shared" si="1"/>
        <v>0</v>
      </c>
      <c r="C53" s="22">
        <f t="shared" si="2"/>
        <v>0</v>
      </c>
      <c r="F53" s="22">
        <f t="shared" si="3"/>
        <v>0</v>
      </c>
      <c r="H53" s="22">
        <f t="shared" si="4"/>
        <v>0</v>
      </c>
      <c r="I53" s="53">
        <f t="shared" si="0"/>
        <v>0</v>
      </c>
      <c r="J53" s="34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1:68" s="22" customFormat="1" ht="12">
      <c r="A54" s="52"/>
      <c r="B54" s="22">
        <f t="shared" si="1"/>
        <v>0</v>
      </c>
      <c r="C54" s="22">
        <f t="shared" si="2"/>
        <v>0</v>
      </c>
      <c r="F54" s="22">
        <f t="shared" si="3"/>
        <v>0</v>
      </c>
      <c r="H54" s="22">
        <f t="shared" si="4"/>
        <v>0</v>
      </c>
      <c r="I54" s="53">
        <f t="shared" si="0"/>
        <v>0</v>
      </c>
      <c r="J54" s="34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1:80" s="30" customFormat="1" ht="12">
      <c r="A55" s="52"/>
      <c r="B55" s="22">
        <f t="shared" si="1"/>
        <v>0</v>
      </c>
      <c r="C55" s="22">
        <f t="shared" si="2"/>
        <v>0</v>
      </c>
      <c r="D55" s="22"/>
      <c r="E55" s="24"/>
      <c r="F55" s="22">
        <f t="shared" si="3"/>
        <v>0</v>
      </c>
      <c r="G55" s="22"/>
      <c r="H55" s="22">
        <f t="shared" si="4"/>
        <v>0</v>
      </c>
      <c r="I55" s="53">
        <f t="shared" si="0"/>
        <v>0</v>
      </c>
      <c r="J55" s="2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7"/>
      <c r="AP55" s="27"/>
      <c r="AQ55" s="27"/>
      <c r="AR55" s="27"/>
      <c r="AS55" s="27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80" s="30" customFormat="1" ht="12">
      <c r="A56" s="52"/>
      <c r="B56" s="22">
        <f t="shared" si="1"/>
        <v>0</v>
      </c>
      <c r="C56" s="22">
        <f t="shared" si="2"/>
        <v>0</v>
      </c>
      <c r="D56" s="22"/>
      <c r="E56" s="24"/>
      <c r="F56" s="22">
        <f t="shared" si="3"/>
        <v>0</v>
      </c>
      <c r="G56" s="22"/>
      <c r="H56" s="22">
        <f t="shared" si="4"/>
        <v>0</v>
      </c>
      <c r="I56" s="53">
        <f t="shared" si="0"/>
        <v>0</v>
      </c>
      <c r="J56" s="25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7"/>
      <c r="AP56" s="27"/>
      <c r="AQ56" s="27"/>
      <c r="AR56" s="27"/>
      <c r="AS56" s="27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s="30" customFormat="1" ht="12">
      <c r="A57" s="52"/>
      <c r="B57" s="22">
        <f t="shared" si="1"/>
        <v>0</v>
      </c>
      <c r="C57" s="22">
        <f t="shared" si="2"/>
        <v>0</v>
      </c>
      <c r="D57" s="22"/>
      <c r="E57" s="24"/>
      <c r="F57" s="22">
        <f t="shared" si="3"/>
        <v>0</v>
      </c>
      <c r="G57" s="22"/>
      <c r="H57" s="22">
        <f t="shared" si="4"/>
        <v>0</v>
      </c>
      <c r="I57" s="53">
        <f t="shared" si="0"/>
        <v>0</v>
      </c>
      <c r="J57" s="25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7"/>
      <c r="AP57" s="27"/>
      <c r="AQ57" s="27"/>
      <c r="AR57" s="27"/>
      <c r="AS57" s="27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s="30" customFormat="1" ht="12">
      <c r="A58" s="52"/>
      <c r="B58" s="22">
        <f t="shared" si="1"/>
        <v>0</v>
      </c>
      <c r="C58" s="22">
        <f t="shared" si="2"/>
        <v>0</v>
      </c>
      <c r="D58" s="22"/>
      <c r="E58" s="24"/>
      <c r="F58" s="22">
        <f t="shared" si="3"/>
        <v>0</v>
      </c>
      <c r="G58" s="22"/>
      <c r="H58" s="22">
        <f t="shared" si="4"/>
        <v>0</v>
      </c>
      <c r="I58" s="53">
        <f t="shared" si="0"/>
        <v>0</v>
      </c>
      <c r="J58" s="25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7"/>
      <c r="AP58" s="27"/>
      <c r="AQ58" s="27"/>
      <c r="AR58" s="27"/>
      <c r="AS58" s="27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</row>
    <row r="59" spans="1:80" s="30" customFormat="1" ht="12">
      <c r="A59" s="52"/>
      <c r="B59" s="22">
        <f t="shared" si="1"/>
        <v>0</v>
      </c>
      <c r="C59" s="22">
        <f t="shared" si="2"/>
        <v>0</v>
      </c>
      <c r="D59" s="22"/>
      <c r="E59" s="24"/>
      <c r="F59" s="22">
        <f t="shared" si="3"/>
        <v>0</v>
      </c>
      <c r="G59" s="22"/>
      <c r="H59" s="22">
        <f t="shared" si="4"/>
        <v>0</v>
      </c>
      <c r="I59" s="53">
        <f t="shared" si="0"/>
        <v>0</v>
      </c>
      <c r="J59" s="25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7"/>
      <c r="AP59" s="27"/>
      <c r="AQ59" s="27"/>
      <c r="AR59" s="27"/>
      <c r="AS59" s="27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s="30" customFormat="1" ht="12">
      <c r="A60" s="52"/>
      <c r="B60" s="22">
        <f t="shared" si="1"/>
        <v>0</v>
      </c>
      <c r="C60" s="22">
        <f t="shared" si="2"/>
        <v>0</v>
      </c>
      <c r="D60" s="22"/>
      <c r="E60" s="24"/>
      <c r="F60" s="22">
        <f t="shared" si="3"/>
        <v>0</v>
      </c>
      <c r="G60" s="22"/>
      <c r="H60" s="22">
        <f t="shared" si="4"/>
        <v>0</v>
      </c>
      <c r="I60" s="53">
        <f t="shared" si="0"/>
        <v>0</v>
      </c>
      <c r="J60" s="25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7"/>
      <c r="AP60" s="27"/>
      <c r="AQ60" s="27"/>
      <c r="AR60" s="27"/>
      <c r="AS60" s="27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s="30" customFormat="1" ht="12">
      <c r="A61" s="52"/>
      <c r="B61" s="22">
        <f t="shared" si="1"/>
        <v>0</v>
      </c>
      <c r="C61" s="22">
        <f t="shared" si="2"/>
        <v>0</v>
      </c>
      <c r="D61" s="22"/>
      <c r="E61" s="24"/>
      <c r="F61" s="22">
        <f t="shared" si="3"/>
        <v>0</v>
      </c>
      <c r="G61" s="22"/>
      <c r="H61" s="22">
        <f t="shared" si="4"/>
        <v>0</v>
      </c>
      <c r="I61" s="53">
        <f t="shared" si="0"/>
        <v>0</v>
      </c>
      <c r="J61" s="25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7"/>
      <c r="AP61" s="27"/>
      <c r="AQ61" s="27"/>
      <c r="AR61" s="27"/>
      <c r="AS61" s="27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s="30" customFormat="1" ht="12">
      <c r="A62" s="52"/>
      <c r="B62" s="22">
        <f t="shared" si="1"/>
        <v>0</v>
      </c>
      <c r="C62" s="22">
        <f t="shared" si="2"/>
        <v>0</v>
      </c>
      <c r="D62" s="22"/>
      <c r="E62" s="24"/>
      <c r="F62" s="22">
        <f t="shared" si="3"/>
        <v>0</v>
      </c>
      <c r="G62" s="22"/>
      <c r="H62" s="22">
        <f t="shared" si="4"/>
        <v>0</v>
      </c>
      <c r="I62" s="53">
        <f t="shared" si="0"/>
        <v>0</v>
      </c>
      <c r="J62" s="25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7"/>
      <c r="AP62" s="27"/>
      <c r="AQ62" s="27"/>
      <c r="AR62" s="27"/>
      <c r="AS62" s="27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</row>
    <row r="63" spans="1:80" s="30" customFormat="1" ht="12">
      <c r="A63" s="52"/>
      <c r="B63" s="22">
        <f t="shared" si="1"/>
        <v>0</v>
      </c>
      <c r="C63" s="22">
        <f t="shared" si="2"/>
        <v>0</v>
      </c>
      <c r="D63" s="22"/>
      <c r="E63" s="24"/>
      <c r="F63" s="22">
        <f t="shared" si="3"/>
        <v>0</v>
      </c>
      <c r="G63" s="22"/>
      <c r="H63" s="22">
        <f t="shared" si="4"/>
        <v>0</v>
      </c>
      <c r="I63" s="53">
        <f t="shared" si="0"/>
        <v>0</v>
      </c>
      <c r="J63" s="25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7"/>
      <c r="AP63" s="27"/>
      <c r="AQ63" s="27"/>
      <c r="AR63" s="27"/>
      <c r="AS63" s="27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80" s="30" customFormat="1" ht="12">
      <c r="A64" s="52"/>
      <c r="B64" s="22">
        <f t="shared" si="1"/>
        <v>0</v>
      </c>
      <c r="C64" s="22">
        <f t="shared" si="2"/>
        <v>0</v>
      </c>
      <c r="D64" s="22"/>
      <c r="E64" s="24"/>
      <c r="F64" s="22">
        <f t="shared" si="3"/>
        <v>0</v>
      </c>
      <c r="G64" s="22"/>
      <c r="H64" s="22">
        <f t="shared" si="4"/>
        <v>0</v>
      </c>
      <c r="I64" s="53">
        <f aca="true" t="shared" si="5" ref="I64:I126">F64-G64+H64</f>
        <v>0</v>
      </c>
      <c r="J64" s="25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7"/>
      <c r="AP64" s="27"/>
      <c r="AQ64" s="27"/>
      <c r="AR64" s="27"/>
      <c r="AS64" s="27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</row>
    <row r="65" spans="1:80" s="30" customFormat="1" ht="12">
      <c r="A65" s="55"/>
      <c r="B65" s="22">
        <f t="shared" si="1"/>
        <v>0</v>
      </c>
      <c r="C65" s="22">
        <f t="shared" si="2"/>
        <v>0</v>
      </c>
      <c r="D65" s="22"/>
      <c r="E65" s="24"/>
      <c r="F65" s="22">
        <f aca="true" t="shared" si="6" ref="F65:F127">(C65+D65)-E65</f>
        <v>0</v>
      </c>
      <c r="G65" s="22"/>
      <c r="H65" s="22">
        <f aca="true" t="shared" si="7" ref="H65:H127">SUMIF($J65:$CU65,"&lt;&gt;",$J$1:$CU$1)</f>
        <v>0</v>
      </c>
      <c r="I65" s="53">
        <f t="shared" si="5"/>
        <v>0</v>
      </c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7"/>
      <c r="AP65" s="27"/>
      <c r="AQ65" s="27"/>
      <c r="AR65" s="27"/>
      <c r="AS65" s="27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</row>
    <row r="66" spans="1:80" s="30" customFormat="1" ht="12">
      <c r="A66" s="52"/>
      <c r="B66" s="22">
        <f t="shared" si="1"/>
        <v>0</v>
      </c>
      <c r="C66" s="22">
        <f t="shared" si="2"/>
        <v>0</v>
      </c>
      <c r="D66" s="22"/>
      <c r="E66" s="24"/>
      <c r="F66" s="22">
        <f t="shared" si="6"/>
        <v>0</v>
      </c>
      <c r="G66" s="22"/>
      <c r="H66" s="22">
        <f t="shared" si="7"/>
        <v>0</v>
      </c>
      <c r="I66" s="53">
        <f t="shared" si="5"/>
        <v>0</v>
      </c>
      <c r="J66" s="25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7"/>
      <c r="AP66" s="27"/>
      <c r="AQ66" s="27"/>
      <c r="AR66" s="27"/>
      <c r="AS66" s="27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</row>
    <row r="67" spans="1:80" s="30" customFormat="1" ht="12">
      <c r="A67" s="52"/>
      <c r="B67" s="22">
        <f t="shared" si="1"/>
        <v>0</v>
      </c>
      <c r="C67" s="22">
        <f t="shared" si="2"/>
        <v>0</v>
      </c>
      <c r="D67" s="22"/>
      <c r="E67" s="24"/>
      <c r="F67" s="22">
        <f t="shared" si="6"/>
        <v>0</v>
      </c>
      <c r="G67" s="22"/>
      <c r="H67" s="22">
        <f t="shared" si="7"/>
        <v>0</v>
      </c>
      <c r="I67" s="53">
        <f t="shared" si="5"/>
        <v>0</v>
      </c>
      <c r="J67" s="25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7"/>
      <c r="AP67" s="27"/>
      <c r="AQ67" s="27"/>
      <c r="AR67" s="27"/>
      <c r="AS67" s="27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</row>
    <row r="68" spans="1:80" s="30" customFormat="1" ht="12">
      <c r="A68" s="52"/>
      <c r="B68" s="22">
        <f aca="true" t="shared" si="8" ref="B68:B131">SUMIF($J68:$BP68,"&lt;&gt;",$J$3:$BP$3)</f>
        <v>0</v>
      </c>
      <c r="C68" s="22">
        <f aca="true" t="shared" si="9" ref="C68:C131">B68*1.15</f>
        <v>0</v>
      </c>
      <c r="D68" s="22"/>
      <c r="E68" s="24"/>
      <c r="F68" s="22">
        <f t="shared" si="6"/>
        <v>0</v>
      </c>
      <c r="G68" s="22"/>
      <c r="H68" s="22">
        <f t="shared" si="7"/>
        <v>0</v>
      </c>
      <c r="I68" s="53">
        <f t="shared" si="5"/>
        <v>0</v>
      </c>
      <c r="J68" s="25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7"/>
      <c r="AP68" s="27"/>
      <c r="AQ68" s="27"/>
      <c r="AR68" s="27"/>
      <c r="AS68" s="27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</row>
    <row r="69" spans="1:80" s="30" customFormat="1" ht="12">
      <c r="A69" s="54"/>
      <c r="B69" s="22">
        <f t="shared" si="8"/>
        <v>0</v>
      </c>
      <c r="C69" s="22">
        <f t="shared" si="9"/>
        <v>0</v>
      </c>
      <c r="D69" s="22"/>
      <c r="E69" s="24"/>
      <c r="F69" s="22">
        <f t="shared" si="6"/>
        <v>0</v>
      </c>
      <c r="G69" s="22"/>
      <c r="H69" s="22">
        <f t="shared" si="7"/>
        <v>0</v>
      </c>
      <c r="I69" s="53">
        <f t="shared" si="5"/>
        <v>0</v>
      </c>
      <c r="J69" s="25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7"/>
      <c r="AP69" s="27"/>
      <c r="AQ69" s="27"/>
      <c r="AR69" s="27"/>
      <c r="AS69" s="27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</row>
    <row r="70" spans="1:80" s="30" customFormat="1" ht="12">
      <c r="A70" s="52"/>
      <c r="B70" s="22">
        <f t="shared" si="8"/>
        <v>0</v>
      </c>
      <c r="C70" s="22">
        <f t="shared" si="9"/>
        <v>0</v>
      </c>
      <c r="D70" s="22"/>
      <c r="E70" s="24"/>
      <c r="F70" s="22">
        <f t="shared" si="6"/>
        <v>0</v>
      </c>
      <c r="G70" s="22"/>
      <c r="H70" s="22">
        <f t="shared" si="7"/>
        <v>0</v>
      </c>
      <c r="I70" s="53">
        <f t="shared" si="5"/>
        <v>0</v>
      </c>
      <c r="J70" s="25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7"/>
      <c r="AP70" s="27"/>
      <c r="AQ70" s="27"/>
      <c r="AR70" s="27"/>
      <c r="AS70" s="27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0" s="30" customFormat="1" ht="12">
      <c r="A71" s="55"/>
      <c r="B71" s="22">
        <f t="shared" si="8"/>
        <v>0</v>
      </c>
      <c r="C71" s="22">
        <f t="shared" si="9"/>
        <v>0</v>
      </c>
      <c r="D71" s="22"/>
      <c r="E71" s="24"/>
      <c r="F71" s="22">
        <f t="shared" si="6"/>
        <v>0</v>
      </c>
      <c r="G71" s="22"/>
      <c r="H71" s="22">
        <f t="shared" si="7"/>
        <v>0</v>
      </c>
      <c r="I71" s="53">
        <f t="shared" si="5"/>
        <v>0</v>
      </c>
      <c r="J71" s="25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7"/>
      <c r="AP71" s="27"/>
      <c r="AQ71" s="27"/>
      <c r="AR71" s="27"/>
      <c r="AS71" s="27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</row>
    <row r="72" spans="1:80" s="30" customFormat="1" ht="12">
      <c r="A72" s="52"/>
      <c r="B72" s="22">
        <f t="shared" si="8"/>
        <v>0</v>
      </c>
      <c r="C72" s="22">
        <f t="shared" si="9"/>
        <v>0</v>
      </c>
      <c r="D72" s="22"/>
      <c r="E72" s="24"/>
      <c r="F72" s="22">
        <f t="shared" si="6"/>
        <v>0</v>
      </c>
      <c r="G72" s="22"/>
      <c r="H72" s="22">
        <f t="shared" si="7"/>
        <v>0</v>
      </c>
      <c r="I72" s="53">
        <f t="shared" si="5"/>
        <v>0</v>
      </c>
      <c r="J72" s="25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7"/>
      <c r="AP72" s="27"/>
      <c r="AQ72" s="27"/>
      <c r="AR72" s="27"/>
      <c r="AS72" s="27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</row>
    <row r="73" spans="1:80" s="30" customFormat="1" ht="12">
      <c r="A73" s="55"/>
      <c r="B73" s="22">
        <f t="shared" si="8"/>
        <v>0</v>
      </c>
      <c r="C73" s="22">
        <f t="shared" si="9"/>
        <v>0</v>
      </c>
      <c r="D73" s="22"/>
      <c r="E73" s="24"/>
      <c r="F73" s="22">
        <f t="shared" si="6"/>
        <v>0</v>
      </c>
      <c r="G73" s="22"/>
      <c r="H73" s="22">
        <f t="shared" si="7"/>
        <v>0</v>
      </c>
      <c r="I73" s="53">
        <f t="shared" si="5"/>
        <v>0</v>
      </c>
      <c r="J73" s="25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7"/>
      <c r="AP73" s="27"/>
      <c r="AQ73" s="27"/>
      <c r="AR73" s="27"/>
      <c r="AS73" s="27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</row>
    <row r="74" spans="1:80" s="30" customFormat="1" ht="12">
      <c r="A74" s="52"/>
      <c r="B74" s="22">
        <f t="shared" si="8"/>
        <v>0</v>
      </c>
      <c r="C74" s="22">
        <f t="shared" si="9"/>
        <v>0</v>
      </c>
      <c r="D74" s="22"/>
      <c r="E74" s="24"/>
      <c r="F74" s="22">
        <f t="shared" si="6"/>
        <v>0</v>
      </c>
      <c r="G74" s="22"/>
      <c r="H74" s="22">
        <f t="shared" si="7"/>
        <v>0</v>
      </c>
      <c r="I74" s="53">
        <f t="shared" si="5"/>
        <v>0</v>
      </c>
      <c r="J74" s="25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7"/>
      <c r="AP74" s="27"/>
      <c r="AQ74" s="27"/>
      <c r="AR74" s="27"/>
      <c r="AS74" s="27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s="30" customFormat="1" ht="12">
      <c r="A75" s="52"/>
      <c r="B75" s="22">
        <f t="shared" si="8"/>
        <v>0</v>
      </c>
      <c r="C75" s="22">
        <f t="shared" si="9"/>
        <v>0</v>
      </c>
      <c r="D75" s="22"/>
      <c r="E75" s="24"/>
      <c r="F75" s="22">
        <f t="shared" si="6"/>
        <v>0</v>
      </c>
      <c r="G75" s="22"/>
      <c r="H75" s="22">
        <f t="shared" si="7"/>
        <v>0</v>
      </c>
      <c r="I75" s="53">
        <f t="shared" si="5"/>
        <v>0</v>
      </c>
      <c r="J75" s="25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7"/>
      <c r="AP75" s="27"/>
      <c r="AQ75" s="27"/>
      <c r="AR75" s="27"/>
      <c r="AS75" s="27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</row>
    <row r="76" spans="1:80" s="30" customFormat="1" ht="12">
      <c r="A76" s="52"/>
      <c r="B76" s="22">
        <f t="shared" si="8"/>
        <v>0</v>
      </c>
      <c r="C76" s="22">
        <f t="shared" si="9"/>
        <v>0</v>
      </c>
      <c r="D76" s="22"/>
      <c r="E76" s="24"/>
      <c r="F76" s="22">
        <f t="shared" si="6"/>
        <v>0</v>
      </c>
      <c r="G76" s="22"/>
      <c r="H76" s="22">
        <f t="shared" si="7"/>
        <v>0</v>
      </c>
      <c r="I76" s="53">
        <f t="shared" si="5"/>
        <v>0</v>
      </c>
      <c r="J76" s="25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7"/>
      <c r="AP76" s="27"/>
      <c r="AQ76" s="27"/>
      <c r="AR76" s="27"/>
      <c r="AS76" s="27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</row>
    <row r="77" spans="1:80" s="30" customFormat="1" ht="12">
      <c r="A77" s="52"/>
      <c r="B77" s="22">
        <f t="shared" si="8"/>
        <v>0</v>
      </c>
      <c r="C77" s="22">
        <f t="shared" si="9"/>
        <v>0</v>
      </c>
      <c r="D77" s="22"/>
      <c r="E77" s="24"/>
      <c r="F77" s="22">
        <f t="shared" si="6"/>
        <v>0</v>
      </c>
      <c r="G77" s="22"/>
      <c r="H77" s="22">
        <f t="shared" si="7"/>
        <v>0</v>
      </c>
      <c r="I77" s="53">
        <f t="shared" si="5"/>
        <v>0</v>
      </c>
      <c r="J77" s="25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7"/>
      <c r="AP77" s="27"/>
      <c r="AQ77" s="27"/>
      <c r="AR77" s="27"/>
      <c r="AS77" s="27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</row>
    <row r="78" spans="1:80" s="30" customFormat="1" ht="12">
      <c r="A78" s="52"/>
      <c r="B78" s="22">
        <f t="shared" si="8"/>
        <v>0</v>
      </c>
      <c r="C78" s="22">
        <f t="shared" si="9"/>
        <v>0</v>
      </c>
      <c r="D78" s="22"/>
      <c r="E78" s="24"/>
      <c r="F78" s="22">
        <f t="shared" si="6"/>
        <v>0</v>
      </c>
      <c r="G78" s="22"/>
      <c r="H78" s="22">
        <f t="shared" si="7"/>
        <v>0</v>
      </c>
      <c r="I78" s="53">
        <f t="shared" si="5"/>
        <v>0</v>
      </c>
      <c r="J78" s="25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7"/>
      <c r="AP78" s="27"/>
      <c r="AQ78" s="27"/>
      <c r="AR78" s="27"/>
      <c r="AS78" s="27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80" s="30" customFormat="1" ht="12">
      <c r="A79" s="52"/>
      <c r="B79" s="22">
        <f t="shared" si="8"/>
        <v>0</v>
      </c>
      <c r="C79" s="22">
        <f t="shared" si="9"/>
        <v>0</v>
      </c>
      <c r="D79" s="22"/>
      <c r="E79" s="24"/>
      <c r="F79" s="22">
        <f t="shared" si="6"/>
        <v>0</v>
      </c>
      <c r="G79" s="22"/>
      <c r="H79" s="22">
        <f t="shared" si="7"/>
        <v>0</v>
      </c>
      <c r="I79" s="53">
        <f t="shared" si="5"/>
        <v>0</v>
      </c>
      <c r="J79" s="25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7"/>
      <c r="AP79" s="27"/>
      <c r="AQ79" s="27"/>
      <c r="AR79" s="27"/>
      <c r="AS79" s="27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80" s="30" customFormat="1" ht="12">
      <c r="A80" s="52"/>
      <c r="B80" s="22">
        <f t="shared" si="8"/>
        <v>0</v>
      </c>
      <c r="C80" s="22">
        <f t="shared" si="9"/>
        <v>0</v>
      </c>
      <c r="D80" s="22"/>
      <c r="E80" s="24"/>
      <c r="F80" s="22">
        <f t="shared" si="6"/>
        <v>0</v>
      </c>
      <c r="G80" s="22"/>
      <c r="H80" s="22">
        <f t="shared" si="7"/>
        <v>0</v>
      </c>
      <c r="I80" s="53">
        <f t="shared" si="5"/>
        <v>0</v>
      </c>
      <c r="J80" s="25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7"/>
      <c r="AP80" s="27"/>
      <c r="AQ80" s="27"/>
      <c r="AR80" s="27"/>
      <c r="AS80" s="27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</row>
    <row r="81" spans="1:80" s="30" customFormat="1" ht="12">
      <c r="A81" s="52"/>
      <c r="B81" s="22">
        <f t="shared" si="8"/>
        <v>0</v>
      </c>
      <c r="C81" s="22">
        <f t="shared" si="9"/>
        <v>0</v>
      </c>
      <c r="D81" s="22"/>
      <c r="E81" s="24"/>
      <c r="F81" s="22">
        <f t="shared" si="6"/>
        <v>0</v>
      </c>
      <c r="G81" s="22"/>
      <c r="H81" s="22">
        <f t="shared" si="7"/>
        <v>0</v>
      </c>
      <c r="I81" s="53">
        <f t="shared" si="5"/>
        <v>0</v>
      </c>
      <c r="J81" s="25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7"/>
      <c r="AP81" s="27"/>
      <c r="AQ81" s="27"/>
      <c r="AR81" s="27"/>
      <c r="AS81" s="27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</row>
    <row r="82" spans="1:80" s="30" customFormat="1" ht="12">
      <c r="A82" s="55"/>
      <c r="B82" s="22">
        <f t="shared" si="8"/>
        <v>0</v>
      </c>
      <c r="C82" s="22">
        <f t="shared" si="9"/>
        <v>0</v>
      </c>
      <c r="D82" s="22"/>
      <c r="E82" s="24"/>
      <c r="F82" s="22">
        <f t="shared" si="6"/>
        <v>0</v>
      </c>
      <c r="G82" s="22"/>
      <c r="H82" s="22">
        <f t="shared" si="7"/>
        <v>0</v>
      </c>
      <c r="I82" s="53">
        <f t="shared" si="5"/>
        <v>0</v>
      </c>
      <c r="J82" s="25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7"/>
      <c r="AP82" s="27"/>
      <c r="AQ82" s="27"/>
      <c r="AR82" s="27"/>
      <c r="AS82" s="27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</row>
    <row r="83" spans="1:80" s="30" customFormat="1" ht="12">
      <c r="A83" s="52"/>
      <c r="B83" s="22">
        <f t="shared" si="8"/>
        <v>0</v>
      </c>
      <c r="C83" s="22">
        <f t="shared" si="9"/>
        <v>0</v>
      </c>
      <c r="D83" s="22"/>
      <c r="E83" s="24"/>
      <c r="F83" s="22">
        <f t="shared" si="6"/>
        <v>0</v>
      </c>
      <c r="G83" s="22"/>
      <c r="H83" s="22">
        <f t="shared" si="7"/>
        <v>0</v>
      </c>
      <c r="I83" s="53">
        <f t="shared" si="5"/>
        <v>0</v>
      </c>
      <c r="J83" s="25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7"/>
      <c r="AP83" s="27"/>
      <c r="AQ83" s="27"/>
      <c r="AR83" s="27"/>
      <c r="AS83" s="27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</row>
    <row r="84" spans="1:80" s="30" customFormat="1" ht="12">
      <c r="A84" s="52"/>
      <c r="B84" s="22">
        <f t="shared" si="8"/>
        <v>0</v>
      </c>
      <c r="C84" s="22">
        <f t="shared" si="9"/>
        <v>0</v>
      </c>
      <c r="D84" s="22"/>
      <c r="E84" s="24"/>
      <c r="F84" s="22">
        <f t="shared" si="6"/>
        <v>0</v>
      </c>
      <c r="G84" s="22"/>
      <c r="H84" s="22">
        <f t="shared" si="7"/>
        <v>0</v>
      </c>
      <c r="I84" s="53">
        <f t="shared" si="5"/>
        <v>0</v>
      </c>
      <c r="J84" s="25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7"/>
      <c r="AP84" s="27"/>
      <c r="AQ84" s="27"/>
      <c r="AR84" s="27"/>
      <c r="AS84" s="27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</row>
    <row r="85" spans="1:80" s="30" customFormat="1" ht="12">
      <c r="A85" s="52"/>
      <c r="B85" s="22">
        <f t="shared" si="8"/>
        <v>0</v>
      </c>
      <c r="C85" s="22">
        <f t="shared" si="9"/>
        <v>0</v>
      </c>
      <c r="D85" s="22"/>
      <c r="E85" s="24"/>
      <c r="F85" s="22">
        <f t="shared" si="6"/>
        <v>0</v>
      </c>
      <c r="G85" s="22"/>
      <c r="H85" s="22">
        <f t="shared" si="7"/>
        <v>0</v>
      </c>
      <c r="I85" s="53">
        <f t="shared" si="5"/>
        <v>0</v>
      </c>
      <c r="J85" s="25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7"/>
      <c r="AP85" s="27"/>
      <c r="AQ85" s="27"/>
      <c r="AR85" s="27"/>
      <c r="AS85" s="27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</row>
    <row r="86" spans="1:80" s="30" customFormat="1" ht="12">
      <c r="A86" s="52"/>
      <c r="B86" s="22">
        <f t="shared" si="8"/>
        <v>0</v>
      </c>
      <c r="C86" s="22">
        <f t="shared" si="9"/>
        <v>0</v>
      </c>
      <c r="D86" s="22"/>
      <c r="E86" s="24"/>
      <c r="F86" s="22">
        <f t="shared" si="6"/>
        <v>0</v>
      </c>
      <c r="G86" s="22"/>
      <c r="H86" s="22">
        <f t="shared" si="7"/>
        <v>0</v>
      </c>
      <c r="I86" s="53">
        <f t="shared" si="5"/>
        <v>0</v>
      </c>
      <c r="J86" s="25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7"/>
      <c r="AP86" s="27"/>
      <c r="AQ86" s="27"/>
      <c r="AR86" s="27"/>
      <c r="AS86" s="27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</row>
    <row r="87" spans="1:80" s="30" customFormat="1" ht="12">
      <c r="A87" s="52"/>
      <c r="B87" s="22">
        <f t="shared" si="8"/>
        <v>0</v>
      </c>
      <c r="C87" s="22">
        <f t="shared" si="9"/>
        <v>0</v>
      </c>
      <c r="D87" s="22"/>
      <c r="E87" s="24"/>
      <c r="F87" s="22">
        <f t="shared" si="6"/>
        <v>0</v>
      </c>
      <c r="G87" s="22"/>
      <c r="H87" s="22">
        <f t="shared" si="7"/>
        <v>0</v>
      </c>
      <c r="I87" s="53">
        <f t="shared" si="5"/>
        <v>0</v>
      </c>
      <c r="J87" s="25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7"/>
      <c r="AP87" s="27"/>
      <c r="AQ87" s="27"/>
      <c r="AR87" s="27"/>
      <c r="AS87" s="27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</row>
    <row r="88" spans="1:80" s="30" customFormat="1" ht="12">
      <c r="A88" s="52"/>
      <c r="B88" s="22">
        <f t="shared" si="8"/>
        <v>0</v>
      </c>
      <c r="C88" s="22">
        <f t="shared" si="9"/>
        <v>0</v>
      </c>
      <c r="D88" s="22"/>
      <c r="E88" s="24"/>
      <c r="F88" s="22">
        <f t="shared" si="6"/>
        <v>0</v>
      </c>
      <c r="G88" s="22"/>
      <c r="H88" s="22">
        <f t="shared" si="7"/>
        <v>0</v>
      </c>
      <c r="I88" s="53">
        <f t="shared" si="5"/>
        <v>0</v>
      </c>
      <c r="J88" s="25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7"/>
      <c r="AP88" s="27"/>
      <c r="AQ88" s="27"/>
      <c r="AR88" s="27"/>
      <c r="AS88" s="27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</row>
    <row r="89" spans="1:80" s="30" customFormat="1" ht="12">
      <c r="A89" s="52"/>
      <c r="B89" s="22">
        <f t="shared" si="8"/>
        <v>0</v>
      </c>
      <c r="C89" s="22">
        <f t="shared" si="9"/>
        <v>0</v>
      </c>
      <c r="D89" s="22"/>
      <c r="E89" s="24"/>
      <c r="F89" s="22">
        <f t="shared" si="6"/>
        <v>0</v>
      </c>
      <c r="G89" s="22"/>
      <c r="H89" s="22">
        <f t="shared" si="7"/>
        <v>0</v>
      </c>
      <c r="I89" s="53">
        <f t="shared" si="5"/>
        <v>0</v>
      </c>
      <c r="J89" s="25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7"/>
      <c r="AP89" s="27"/>
      <c r="AQ89" s="27"/>
      <c r="AR89" s="27"/>
      <c r="AS89" s="27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</row>
    <row r="90" spans="1:80" s="30" customFormat="1" ht="12">
      <c r="A90" s="55"/>
      <c r="B90" s="22">
        <f t="shared" si="8"/>
        <v>0</v>
      </c>
      <c r="C90" s="22">
        <f t="shared" si="9"/>
        <v>0</v>
      </c>
      <c r="D90" s="22"/>
      <c r="E90" s="24"/>
      <c r="F90" s="22">
        <f t="shared" si="6"/>
        <v>0</v>
      </c>
      <c r="G90" s="22"/>
      <c r="H90" s="22">
        <f t="shared" si="7"/>
        <v>0</v>
      </c>
      <c r="I90" s="53">
        <f t="shared" si="5"/>
        <v>0</v>
      </c>
      <c r="J90" s="25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7"/>
      <c r="AP90" s="27"/>
      <c r="AQ90" s="27"/>
      <c r="AR90" s="27"/>
      <c r="AS90" s="27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</row>
    <row r="91" spans="1:80" s="30" customFormat="1" ht="12">
      <c r="A91" s="52"/>
      <c r="B91" s="22">
        <f t="shared" si="8"/>
        <v>0</v>
      </c>
      <c r="C91" s="22">
        <f t="shared" si="9"/>
        <v>0</v>
      </c>
      <c r="D91" s="22"/>
      <c r="E91" s="24"/>
      <c r="F91" s="22">
        <f t="shared" si="6"/>
        <v>0</v>
      </c>
      <c r="G91" s="22"/>
      <c r="H91" s="22">
        <f t="shared" si="7"/>
        <v>0</v>
      </c>
      <c r="I91" s="53">
        <f t="shared" si="5"/>
        <v>0</v>
      </c>
      <c r="J91" s="25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7"/>
      <c r="AP91" s="27"/>
      <c r="AQ91" s="27"/>
      <c r="AR91" s="27"/>
      <c r="AS91" s="27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</row>
    <row r="92" spans="1:80" s="30" customFormat="1" ht="12">
      <c r="A92" s="52"/>
      <c r="B92" s="22">
        <f t="shared" si="8"/>
        <v>0</v>
      </c>
      <c r="C92" s="22">
        <f t="shared" si="9"/>
        <v>0</v>
      </c>
      <c r="D92" s="22"/>
      <c r="E92" s="24"/>
      <c r="F92" s="22">
        <f t="shared" si="6"/>
        <v>0</v>
      </c>
      <c r="G92" s="22"/>
      <c r="H92" s="22">
        <f t="shared" si="7"/>
        <v>0</v>
      </c>
      <c r="I92" s="53">
        <f t="shared" si="5"/>
        <v>0</v>
      </c>
      <c r="J92" s="25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7"/>
      <c r="AP92" s="27"/>
      <c r="AQ92" s="27"/>
      <c r="AR92" s="27"/>
      <c r="AS92" s="27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</row>
    <row r="93" spans="1:80" s="30" customFormat="1" ht="12">
      <c r="A93" s="52"/>
      <c r="B93" s="22">
        <f t="shared" si="8"/>
        <v>0</v>
      </c>
      <c r="C93" s="22">
        <f t="shared" si="9"/>
        <v>0</v>
      </c>
      <c r="D93" s="22"/>
      <c r="E93" s="24"/>
      <c r="F93" s="22">
        <f t="shared" si="6"/>
        <v>0</v>
      </c>
      <c r="G93" s="22"/>
      <c r="H93" s="22">
        <f t="shared" si="7"/>
        <v>0</v>
      </c>
      <c r="I93" s="53">
        <f t="shared" si="5"/>
        <v>0</v>
      </c>
      <c r="J93" s="25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7"/>
      <c r="AP93" s="27"/>
      <c r="AQ93" s="27"/>
      <c r="AR93" s="27"/>
      <c r="AS93" s="27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</row>
    <row r="94" spans="1:80" s="30" customFormat="1" ht="12">
      <c r="A94" s="52"/>
      <c r="B94" s="22">
        <f t="shared" si="8"/>
        <v>0</v>
      </c>
      <c r="C94" s="22">
        <f t="shared" si="9"/>
        <v>0</v>
      </c>
      <c r="D94" s="22"/>
      <c r="E94" s="24"/>
      <c r="F94" s="22">
        <f t="shared" si="6"/>
        <v>0</v>
      </c>
      <c r="G94" s="22"/>
      <c r="H94" s="22">
        <f t="shared" si="7"/>
        <v>0</v>
      </c>
      <c r="I94" s="53">
        <f t="shared" si="5"/>
        <v>0</v>
      </c>
      <c r="J94" s="25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7"/>
      <c r="AP94" s="27"/>
      <c r="AQ94" s="27"/>
      <c r="AR94" s="27"/>
      <c r="AS94" s="27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</row>
    <row r="95" spans="1:80" s="30" customFormat="1" ht="12">
      <c r="A95" s="52"/>
      <c r="B95" s="22">
        <f t="shared" si="8"/>
        <v>0</v>
      </c>
      <c r="C95" s="22">
        <f t="shared" si="9"/>
        <v>0</v>
      </c>
      <c r="D95" s="22"/>
      <c r="E95" s="24"/>
      <c r="F95" s="22">
        <f t="shared" si="6"/>
        <v>0</v>
      </c>
      <c r="G95" s="22"/>
      <c r="H95" s="22">
        <f t="shared" si="7"/>
        <v>0</v>
      </c>
      <c r="I95" s="53">
        <f t="shared" si="5"/>
        <v>0</v>
      </c>
      <c r="J95" s="25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7"/>
      <c r="AP95" s="27"/>
      <c r="AQ95" s="27"/>
      <c r="AR95" s="27"/>
      <c r="AS95" s="27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</row>
    <row r="96" spans="1:80" s="30" customFormat="1" ht="12">
      <c r="A96" s="55"/>
      <c r="B96" s="22">
        <f t="shared" si="8"/>
        <v>0</v>
      </c>
      <c r="C96" s="22">
        <f t="shared" si="9"/>
        <v>0</v>
      </c>
      <c r="D96" s="22"/>
      <c r="E96" s="24"/>
      <c r="F96" s="22">
        <f t="shared" si="6"/>
        <v>0</v>
      </c>
      <c r="G96" s="22"/>
      <c r="H96" s="22">
        <f t="shared" si="7"/>
        <v>0</v>
      </c>
      <c r="I96" s="53">
        <f t="shared" si="5"/>
        <v>0</v>
      </c>
      <c r="J96" s="25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7"/>
      <c r="AP96" s="27"/>
      <c r="AQ96" s="27"/>
      <c r="AR96" s="27"/>
      <c r="AS96" s="27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</row>
    <row r="97" spans="1:80" s="30" customFormat="1" ht="12">
      <c r="A97" s="52"/>
      <c r="B97" s="22">
        <f t="shared" si="8"/>
        <v>0</v>
      </c>
      <c r="C97" s="22">
        <f t="shared" si="9"/>
        <v>0</v>
      </c>
      <c r="D97" s="22"/>
      <c r="E97" s="24"/>
      <c r="F97" s="22">
        <f t="shared" si="6"/>
        <v>0</v>
      </c>
      <c r="G97" s="22"/>
      <c r="H97" s="22">
        <f t="shared" si="7"/>
        <v>0</v>
      </c>
      <c r="I97" s="53">
        <f t="shared" si="5"/>
        <v>0</v>
      </c>
      <c r="J97" s="25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7"/>
      <c r="AP97" s="27"/>
      <c r="AQ97" s="27"/>
      <c r="AR97" s="27"/>
      <c r="AS97" s="27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</row>
    <row r="98" spans="1:80" s="30" customFormat="1" ht="12">
      <c r="A98" s="52"/>
      <c r="B98" s="22">
        <f t="shared" si="8"/>
        <v>0</v>
      </c>
      <c r="C98" s="22">
        <f t="shared" si="9"/>
        <v>0</v>
      </c>
      <c r="D98" s="22"/>
      <c r="E98" s="24"/>
      <c r="F98" s="22">
        <f t="shared" si="6"/>
        <v>0</v>
      </c>
      <c r="G98" s="22"/>
      <c r="H98" s="22">
        <f t="shared" si="7"/>
        <v>0</v>
      </c>
      <c r="I98" s="53">
        <f t="shared" si="5"/>
        <v>0</v>
      </c>
      <c r="J98" s="25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7"/>
      <c r="AP98" s="27"/>
      <c r="AQ98" s="27"/>
      <c r="AR98" s="27"/>
      <c r="AS98" s="27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</row>
    <row r="99" spans="1:80" s="30" customFormat="1" ht="12">
      <c r="A99" s="52"/>
      <c r="B99" s="22">
        <f t="shared" si="8"/>
        <v>0</v>
      </c>
      <c r="C99" s="22">
        <f t="shared" si="9"/>
        <v>0</v>
      </c>
      <c r="D99" s="22"/>
      <c r="E99" s="24"/>
      <c r="F99" s="22">
        <f t="shared" si="6"/>
        <v>0</v>
      </c>
      <c r="G99" s="22"/>
      <c r="H99" s="22">
        <f t="shared" si="7"/>
        <v>0</v>
      </c>
      <c r="I99" s="53">
        <f t="shared" si="5"/>
        <v>0</v>
      </c>
      <c r="J99" s="25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7"/>
      <c r="AP99" s="27"/>
      <c r="AQ99" s="27"/>
      <c r="AR99" s="27"/>
      <c r="AS99" s="27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</row>
    <row r="100" spans="1:80" s="30" customFormat="1" ht="12.75">
      <c r="A100" s="69"/>
      <c r="B100" s="22">
        <f t="shared" si="8"/>
        <v>0</v>
      </c>
      <c r="C100" s="22">
        <f t="shared" si="9"/>
        <v>0</v>
      </c>
      <c r="D100" s="22"/>
      <c r="E100" s="24"/>
      <c r="F100" s="22">
        <f t="shared" si="6"/>
        <v>0</v>
      </c>
      <c r="G100" s="22"/>
      <c r="H100" s="22">
        <f t="shared" si="7"/>
        <v>0</v>
      </c>
      <c r="I100" s="53">
        <f t="shared" si="5"/>
        <v>0</v>
      </c>
      <c r="J100" s="25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7"/>
      <c r="AP100" s="27"/>
      <c r="AQ100" s="27"/>
      <c r="AR100" s="27"/>
      <c r="AS100" s="27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</row>
    <row r="101" spans="1:80" s="30" customFormat="1" ht="12">
      <c r="A101" s="52"/>
      <c r="B101" s="22">
        <f t="shared" si="8"/>
        <v>0</v>
      </c>
      <c r="C101" s="22">
        <f t="shared" si="9"/>
        <v>0</v>
      </c>
      <c r="D101" s="22"/>
      <c r="E101" s="24"/>
      <c r="F101" s="22">
        <f t="shared" si="6"/>
        <v>0</v>
      </c>
      <c r="G101" s="22"/>
      <c r="H101" s="22">
        <f t="shared" si="7"/>
        <v>0</v>
      </c>
      <c r="I101" s="53">
        <f t="shared" si="5"/>
        <v>0</v>
      </c>
      <c r="J101" s="25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7"/>
      <c r="AP101" s="27"/>
      <c r="AQ101" s="27"/>
      <c r="AR101" s="27"/>
      <c r="AS101" s="27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</row>
    <row r="102" spans="1:80" s="30" customFormat="1" ht="14.25">
      <c r="A102" s="68"/>
      <c r="B102" s="22">
        <f t="shared" si="8"/>
        <v>0</v>
      </c>
      <c r="C102" s="22">
        <f t="shared" si="9"/>
        <v>0</v>
      </c>
      <c r="D102" s="22"/>
      <c r="E102" s="24"/>
      <c r="F102" s="22">
        <f t="shared" si="6"/>
        <v>0</v>
      </c>
      <c r="G102" s="22"/>
      <c r="H102" s="22">
        <f t="shared" si="7"/>
        <v>0</v>
      </c>
      <c r="I102" s="53">
        <f t="shared" si="5"/>
        <v>0</v>
      </c>
      <c r="J102" s="25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7"/>
      <c r="AP102" s="27"/>
      <c r="AQ102" s="27"/>
      <c r="AR102" s="27"/>
      <c r="AS102" s="27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</row>
    <row r="103" spans="1:80" s="30" customFormat="1" ht="12">
      <c r="A103" s="52"/>
      <c r="B103" s="22">
        <f t="shared" si="8"/>
        <v>0</v>
      </c>
      <c r="C103" s="22">
        <f t="shared" si="9"/>
        <v>0</v>
      </c>
      <c r="D103" s="22"/>
      <c r="E103" s="24"/>
      <c r="F103" s="22">
        <f t="shared" si="6"/>
        <v>0</v>
      </c>
      <c r="G103" s="22"/>
      <c r="H103" s="22">
        <f t="shared" si="7"/>
        <v>0</v>
      </c>
      <c r="I103" s="53">
        <f t="shared" si="5"/>
        <v>0</v>
      </c>
      <c r="J103" s="25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7"/>
      <c r="AP103" s="27"/>
      <c r="AQ103" s="27"/>
      <c r="AR103" s="27"/>
      <c r="AS103" s="27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</row>
    <row r="104" spans="1:80" s="30" customFormat="1" ht="12">
      <c r="A104" s="55"/>
      <c r="B104" s="22">
        <f t="shared" si="8"/>
        <v>0</v>
      </c>
      <c r="C104" s="22">
        <f t="shared" si="9"/>
        <v>0</v>
      </c>
      <c r="D104" s="22"/>
      <c r="E104" s="24"/>
      <c r="F104" s="22">
        <f t="shared" si="6"/>
        <v>0</v>
      </c>
      <c r="G104" s="22"/>
      <c r="H104" s="22">
        <f t="shared" si="7"/>
        <v>0</v>
      </c>
      <c r="I104" s="53">
        <f t="shared" si="5"/>
        <v>0</v>
      </c>
      <c r="J104" s="25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7"/>
      <c r="AP104" s="27"/>
      <c r="AQ104" s="27"/>
      <c r="AR104" s="27"/>
      <c r="AS104" s="27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</row>
    <row r="105" spans="1:80" s="30" customFormat="1" ht="12">
      <c r="A105" s="52"/>
      <c r="B105" s="22">
        <f t="shared" si="8"/>
        <v>0</v>
      </c>
      <c r="C105" s="22">
        <f t="shared" si="9"/>
        <v>0</v>
      </c>
      <c r="D105" s="22"/>
      <c r="E105" s="24"/>
      <c r="F105" s="22">
        <f t="shared" si="6"/>
        <v>0</v>
      </c>
      <c r="G105" s="22"/>
      <c r="H105" s="22">
        <f t="shared" si="7"/>
        <v>0</v>
      </c>
      <c r="I105" s="53">
        <f t="shared" si="5"/>
        <v>0</v>
      </c>
      <c r="J105" s="25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7"/>
      <c r="AP105" s="27"/>
      <c r="AQ105" s="27"/>
      <c r="AR105" s="27"/>
      <c r="AS105" s="27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</row>
    <row r="106" spans="1:80" s="30" customFormat="1" ht="12">
      <c r="A106" s="52"/>
      <c r="B106" s="22">
        <f t="shared" si="8"/>
        <v>0</v>
      </c>
      <c r="C106" s="22">
        <f t="shared" si="9"/>
        <v>0</v>
      </c>
      <c r="D106" s="22"/>
      <c r="E106" s="24"/>
      <c r="F106" s="22">
        <f t="shared" si="6"/>
        <v>0</v>
      </c>
      <c r="G106" s="22"/>
      <c r="H106" s="22">
        <f t="shared" si="7"/>
        <v>0</v>
      </c>
      <c r="I106" s="53">
        <f t="shared" si="5"/>
        <v>0</v>
      </c>
      <c r="J106" s="25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7"/>
      <c r="AP106" s="27"/>
      <c r="AQ106" s="27"/>
      <c r="AR106" s="27"/>
      <c r="AS106" s="27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</row>
    <row r="107" spans="1:80" s="30" customFormat="1" ht="12">
      <c r="A107" s="52"/>
      <c r="B107" s="22">
        <f t="shared" si="8"/>
        <v>0</v>
      </c>
      <c r="C107" s="22">
        <f t="shared" si="9"/>
        <v>0</v>
      </c>
      <c r="D107" s="22"/>
      <c r="E107" s="24"/>
      <c r="F107" s="22">
        <f t="shared" si="6"/>
        <v>0</v>
      </c>
      <c r="G107" s="22"/>
      <c r="H107" s="22">
        <f t="shared" si="7"/>
        <v>0</v>
      </c>
      <c r="I107" s="53">
        <f t="shared" si="5"/>
        <v>0</v>
      </c>
      <c r="J107" s="25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7"/>
      <c r="AP107" s="27"/>
      <c r="AQ107" s="27"/>
      <c r="AR107" s="27"/>
      <c r="AS107" s="27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</row>
    <row r="108" spans="1:80" s="30" customFormat="1" ht="12">
      <c r="A108" s="52"/>
      <c r="B108" s="22">
        <f t="shared" si="8"/>
        <v>0</v>
      </c>
      <c r="C108" s="22">
        <f t="shared" si="9"/>
        <v>0</v>
      </c>
      <c r="D108" s="22"/>
      <c r="E108" s="24"/>
      <c r="F108" s="22">
        <f t="shared" si="6"/>
        <v>0</v>
      </c>
      <c r="G108" s="22"/>
      <c r="H108" s="22">
        <f t="shared" si="7"/>
        <v>0</v>
      </c>
      <c r="I108" s="53">
        <f t="shared" si="5"/>
        <v>0</v>
      </c>
      <c r="J108" s="25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7"/>
      <c r="AP108" s="27"/>
      <c r="AQ108" s="27"/>
      <c r="AR108" s="27"/>
      <c r="AS108" s="27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</row>
    <row r="109" spans="1:80" s="30" customFormat="1" ht="12">
      <c r="A109" s="52"/>
      <c r="B109" s="22">
        <f t="shared" si="8"/>
        <v>0</v>
      </c>
      <c r="C109" s="22">
        <f t="shared" si="9"/>
        <v>0</v>
      </c>
      <c r="D109" s="22"/>
      <c r="E109" s="24"/>
      <c r="F109" s="22">
        <f t="shared" si="6"/>
        <v>0</v>
      </c>
      <c r="G109" s="22"/>
      <c r="H109" s="22">
        <f t="shared" si="7"/>
        <v>0</v>
      </c>
      <c r="I109" s="53">
        <f t="shared" si="5"/>
        <v>0</v>
      </c>
      <c r="J109" s="25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7"/>
      <c r="AP109" s="27"/>
      <c r="AQ109" s="27"/>
      <c r="AR109" s="27"/>
      <c r="AS109" s="27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</row>
    <row r="110" spans="1:80" s="30" customFormat="1" ht="12">
      <c r="A110" s="52"/>
      <c r="B110" s="22">
        <f t="shared" si="8"/>
        <v>0</v>
      </c>
      <c r="C110" s="22">
        <f t="shared" si="9"/>
        <v>0</v>
      </c>
      <c r="D110" s="22"/>
      <c r="E110" s="24"/>
      <c r="F110" s="22">
        <f t="shared" si="6"/>
        <v>0</v>
      </c>
      <c r="G110" s="22"/>
      <c r="H110" s="22">
        <f t="shared" si="7"/>
        <v>0</v>
      </c>
      <c r="I110" s="53">
        <f t="shared" si="5"/>
        <v>0</v>
      </c>
      <c r="J110" s="25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7"/>
      <c r="AP110" s="27"/>
      <c r="AQ110" s="27"/>
      <c r="AR110" s="27"/>
      <c r="AS110" s="27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</row>
    <row r="111" spans="1:80" s="30" customFormat="1" ht="12">
      <c r="A111" s="52"/>
      <c r="B111" s="22">
        <f t="shared" si="8"/>
        <v>0</v>
      </c>
      <c r="C111" s="22">
        <f t="shared" si="9"/>
        <v>0</v>
      </c>
      <c r="D111" s="22"/>
      <c r="E111" s="24"/>
      <c r="F111" s="22">
        <f t="shared" si="6"/>
        <v>0</v>
      </c>
      <c r="G111" s="22"/>
      <c r="H111" s="22">
        <f t="shared" si="7"/>
        <v>0</v>
      </c>
      <c r="I111" s="53">
        <f t="shared" si="5"/>
        <v>0</v>
      </c>
      <c r="J111" s="25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7"/>
      <c r="AP111" s="27"/>
      <c r="AQ111" s="27"/>
      <c r="AR111" s="27"/>
      <c r="AS111" s="27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</row>
    <row r="112" spans="1:80" s="30" customFormat="1" ht="12">
      <c r="A112" s="52"/>
      <c r="B112" s="22">
        <f t="shared" si="8"/>
        <v>0</v>
      </c>
      <c r="C112" s="22">
        <f t="shared" si="9"/>
        <v>0</v>
      </c>
      <c r="D112" s="22"/>
      <c r="E112" s="24"/>
      <c r="F112" s="22">
        <f t="shared" si="6"/>
        <v>0</v>
      </c>
      <c r="G112" s="22"/>
      <c r="H112" s="22">
        <f t="shared" si="7"/>
        <v>0</v>
      </c>
      <c r="I112" s="53">
        <f t="shared" si="5"/>
        <v>0</v>
      </c>
      <c r="J112" s="25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7"/>
      <c r="AP112" s="27"/>
      <c r="AQ112" s="27"/>
      <c r="AR112" s="27"/>
      <c r="AS112" s="27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</row>
    <row r="113" spans="1:80" s="30" customFormat="1" ht="12">
      <c r="A113" s="52"/>
      <c r="B113" s="22">
        <f t="shared" si="8"/>
        <v>0</v>
      </c>
      <c r="C113" s="22">
        <f t="shared" si="9"/>
        <v>0</v>
      </c>
      <c r="D113" s="22"/>
      <c r="E113" s="24"/>
      <c r="F113" s="22">
        <f t="shared" si="6"/>
        <v>0</v>
      </c>
      <c r="G113" s="22"/>
      <c r="H113" s="22">
        <f t="shared" si="7"/>
        <v>0</v>
      </c>
      <c r="I113" s="53">
        <f t="shared" si="5"/>
        <v>0</v>
      </c>
      <c r="J113" s="25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7"/>
      <c r="AP113" s="27"/>
      <c r="AQ113" s="27"/>
      <c r="AR113" s="27"/>
      <c r="AS113" s="27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</row>
    <row r="114" spans="1:80" s="30" customFormat="1" ht="12">
      <c r="A114" s="52"/>
      <c r="B114" s="22">
        <f t="shared" si="8"/>
        <v>0</v>
      </c>
      <c r="C114" s="22">
        <f t="shared" si="9"/>
        <v>0</v>
      </c>
      <c r="D114" s="22"/>
      <c r="E114" s="24"/>
      <c r="F114" s="22">
        <f t="shared" si="6"/>
        <v>0</v>
      </c>
      <c r="G114" s="22"/>
      <c r="H114" s="22">
        <f t="shared" si="7"/>
        <v>0</v>
      </c>
      <c r="I114" s="53">
        <f t="shared" si="5"/>
        <v>0</v>
      </c>
      <c r="J114" s="25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7"/>
      <c r="AP114" s="27"/>
      <c r="AQ114" s="27"/>
      <c r="AR114" s="27"/>
      <c r="AS114" s="27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</row>
    <row r="115" spans="1:80" s="30" customFormat="1" ht="12">
      <c r="A115" s="52"/>
      <c r="B115" s="22">
        <f t="shared" si="8"/>
        <v>0</v>
      </c>
      <c r="C115" s="22">
        <f t="shared" si="9"/>
        <v>0</v>
      </c>
      <c r="D115" s="22"/>
      <c r="E115" s="24"/>
      <c r="F115" s="22">
        <f t="shared" si="6"/>
        <v>0</v>
      </c>
      <c r="G115" s="22"/>
      <c r="H115" s="22">
        <f t="shared" si="7"/>
        <v>0</v>
      </c>
      <c r="I115" s="53">
        <f t="shared" si="5"/>
        <v>0</v>
      </c>
      <c r="J115" s="25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7"/>
      <c r="AP115" s="27"/>
      <c r="AQ115" s="27"/>
      <c r="AR115" s="27"/>
      <c r="AS115" s="27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</row>
    <row r="116" spans="1:80" s="30" customFormat="1" ht="12">
      <c r="A116" s="52"/>
      <c r="B116" s="22">
        <f t="shared" si="8"/>
        <v>0</v>
      </c>
      <c r="C116" s="22">
        <f t="shared" si="9"/>
        <v>0</v>
      </c>
      <c r="D116" s="22"/>
      <c r="E116" s="24"/>
      <c r="F116" s="22">
        <f t="shared" si="6"/>
        <v>0</v>
      </c>
      <c r="G116" s="22"/>
      <c r="H116" s="22">
        <f t="shared" si="7"/>
        <v>0</v>
      </c>
      <c r="I116" s="53">
        <f t="shared" si="5"/>
        <v>0</v>
      </c>
      <c r="J116" s="25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7"/>
      <c r="AP116" s="27"/>
      <c r="AQ116" s="27"/>
      <c r="AR116" s="27"/>
      <c r="AS116" s="27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</row>
    <row r="117" spans="1:80" s="30" customFormat="1" ht="12">
      <c r="A117" s="52"/>
      <c r="B117" s="22">
        <f t="shared" si="8"/>
        <v>0</v>
      </c>
      <c r="C117" s="22">
        <f t="shared" si="9"/>
        <v>0</v>
      </c>
      <c r="D117" s="22"/>
      <c r="E117" s="24"/>
      <c r="F117" s="22">
        <f t="shared" si="6"/>
        <v>0</v>
      </c>
      <c r="G117" s="22"/>
      <c r="H117" s="22">
        <f t="shared" si="7"/>
        <v>0</v>
      </c>
      <c r="I117" s="53">
        <f t="shared" si="5"/>
        <v>0</v>
      </c>
      <c r="J117" s="25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7"/>
      <c r="AP117" s="27"/>
      <c r="AQ117" s="27"/>
      <c r="AR117" s="27"/>
      <c r="AS117" s="27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</row>
    <row r="118" spans="1:80" s="30" customFormat="1" ht="12">
      <c r="A118" s="52"/>
      <c r="B118" s="22">
        <f t="shared" si="8"/>
        <v>0</v>
      </c>
      <c r="C118" s="22">
        <f t="shared" si="9"/>
        <v>0</v>
      </c>
      <c r="D118" s="22"/>
      <c r="E118" s="24"/>
      <c r="F118" s="22">
        <f t="shared" si="6"/>
        <v>0</v>
      </c>
      <c r="G118" s="22"/>
      <c r="H118" s="22">
        <f t="shared" si="7"/>
        <v>0</v>
      </c>
      <c r="I118" s="53">
        <f t="shared" si="5"/>
        <v>0</v>
      </c>
      <c r="J118" s="25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7"/>
      <c r="AP118" s="27"/>
      <c r="AQ118" s="27"/>
      <c r="AR118" s="27"/>
      <c r="AS118" s="27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</row>
    <row r="119" spans="1:80" s="30" customFormat="1" ht="12">
      <c r="A119" s="52"/>
      <c r="B119" s="22">
        <f t="shared" si="8"/>
        <v>0</v>
      </c>
      <c r="C119" s="22">
        <f t="shared" si="9"/>
        <v>0</v>
      </c>
      <c r="D119" s="22"/>
      <c r="E119" s="24"/>
      <c r="F119" s="22">
        <f t="shared" si="6"/>
        <v>0</v>
      </c>
      <c r="G119" s="22"/>
      <c r="H119" s="22">
        <f t="shared" si="7"/>
        <v>0</v>
      </c>
      <c r="I119" s="53">
        <f t="shared" si="5"/>
        <v>0</v>
      </c>
      <c r="J119" s="25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7"/>
      <c r="AP119" s="27"/>
      <c r="AQ119" s="27"/>
      <c r="AR119" s="27"/>
      <c r="AS119" s="27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</row>
    <row r="120" spans="1:80" s="30" customFormat="1" ht="12">
      <c r="A120" s="52"/>
      <c r="B120" s="22">
        <f t="shared" si="8"/>
        <v>0</v>
      </c>
      <c r="C120" s="22">
        <f t="shared" si="9"/>
        <v>0</v>
      </c>
      <c r="D120" s="22"/>
      <c r="E120" s="24"/>
      <c r="F120" s="22">
        <f t="shared" si="6"/>
        <v>0</v>
      </c>
      <c r="G120" s="22"/>
      <c r="H120" s="22">
        <f t="shared" si="7"/>
        <v>0</v>
      </c>
      <c r="I120" s="53">
        <f t="shared" si="5"/>
        <v>0</v>
      </c>
      <c r="J120" s="25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7"/>
      <c r="AP120" s="27"/>
      <c r="AQ120" s="27"/>
      <c r="AR120" s="27"/>
      <c r="AS120" s="27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</row>
    <row r="121" spans="1:80" s="30" customFormat="1" ht="12">
      <c r="A121" s="52"/>
      <c r="B121" s="22">
        <f t="shared" si="8"/>
        <v>0</v>
      </c>
      <c r="C121" s="22">
        <f t="shared" si="9"/>
        <v>0</v>
      </c>
      <c r="D121" s="22"/>
      <c r="E121" s="24"/>
      <c r="F121" s="22">
        <f t="shared" si="6"/>
        <v>0</v>
      </c>
      <c r="G121" s="22"/>
      <c r="H121" s="22">
        <f t="shared" si="7"/>
        <v>0</v>
      </c>
      <c r="I121" s="53">
        <f t="shared" si="5"/>
        <v>0</v>
      </c>
      <c r="J121" s="25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7"/>
      <c r="AP121" s="27"/>
      <c r="AQ121" s="27"/>
      <c r="AR121" s="27"/>
      <c r="AS121" s="27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</row>
    <row r="122" spans="1:80" s="30" customFormat="1" ht="12">
      <c r="A122" s="52"/>
      <c r="B122" s="22">
        <f t="shared" si="8"/>
        <v>0</v>
      </c>
      <c r="C122" s="22">
        <f t="shared" si="9"/>
        <v>0</v>
      </c>
      <c r="D122" s="22"/>
      <c r="E122" s="24"/>
      <c r="F122" s="22">
        <f t="shared" si="6"/>
        <v>0</v>
      </c>
      <c r="G122" s="22"/>
      <c r="H122" s="22">
        <f t="shared" si="7"/>
        <v>0</v>
      </c>
      <c r="I122" s="53">
        <f t="shared" si="5"/>
        <v>0</v>
      </c>
      <c r="J122" s="25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7"/>
      <c r="AP122" s="27"/>
      <c r="AQ122" s="27"/>
      <c r="AR122" s="27"/>
      <c r="AS122" s="27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</row>
    <row r="123" spans="1:80" s="30" customFormat="1" ht="12">
      <c r="A123" s="52"/>
      <c r="B123" s="22">
        <f t="shared" si="8"/>
        <v>0</v>
      </c>
      <c r="C123" s="22">
        <f t="shared" si="9"/>
        <v>0</v>
      </c>
      <c r="D123" s="22"/>
      <c r="E123" s="24"/>
      <c r="F123" s="22">
        <f t="shared" si="6"/>
        <v>0</v>
      </c>
      <c r="G123" s="22"/>
      <c r="H123" s="22">
        <f t="shared" si="7"/>
        <v>0</v>
      </c>
      <c r="I123" s="53">
        <f t="shared" si="5"/>
        <v>0</v>
      </c>
      <c r="J123" s="25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7"/>
      <c r="AP123" s="27"/>
      <c r="AQ123" s="27"/>
      <c r="AR123" s="27"/>
      <c r="AS123" s="27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</row>
    <row r="124" spans="1:80" s="30" customFormat="1" ht="12">
      <c r="A124" s="52"/>
      <c r="B124" s="22">
        <f t="shared" si="8"/>
        <v>0</v>
      </c>
      <c r="C124" s="22">
        <f t="shared" si="9"/>
        <v>0</v>
      </c>
      <c r="D124" s="22"/>
      <c r="E124" s="24"/>
      <c r="F124" s="22">
        <f t="shared" si="6"/>
        <v>0</v>
      </c>
      <c r="G124" s="22"/>
      <c r="H124" s="22">
        <f t="shared" si="7"/>
        <v>0</v>
      </c>
      <c r="I124" s="53">
        <f t="shared" si="5"/>
        <v>0</v>
      </c>
      <c r="J124" s="25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7"/>
      <c r="AP124" s="27"/>
      <c r="AQ124" s="27"/>
      <c r="AR124" s="27"/>
      <c r="AS124" s="27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</row>
    <row r="125" spans="1:80" s="30" customFormat="1" ht="12">
      <c r="A125" s="52"/>
      <c r="B125" s="22">
        <f t="shared" si="8"/>
        <v>0</v>
      </c>
      <c r="C125" s="22">
        <f t="shared" si="9"/>
        <v>0</v>
      </c>
      <c r="D125" s="22"/>
      <c r="E125" s="24"/>
      <c r="F125" s="22">
        <f t="shared" si="6"/>
        <v>0</v>
      </c>
      <c r="G125" s="22"/>
      <c r="H125" s="22">
        <f t="shared" si="7"/>
        <v>0</v>
      </c>
      <c r="I125" s="53">
        <f t="shared" si="5"/>
        <v>0</v>
      </c>
      <c r="J125" s="25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7"/>
      <c r="AP125" s="27"/>
      <c r="AQ125" s="27"/>
      <c r="AR125" s="27"/>
      <c r="AS125" s="27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</row>
    <row r="126" spans="1:80" s="30" customFormat="1" ht="12">
      <c r="A126" s="52"/>
      <c r="B126" s="22">
        <f t="shared" si="8"/>
        <v>0</v>
      </c>
      <c r="C126" s="22">
        <f t="shared" si="9"/>
        <v>0</v>
      </c>
      <c r="D126" s="22"/>
      <c r="E126" s="24"/>
      <c r="F126" s="22">
        <f t="shared" si="6"/>
        <v>0</v>
      </c>
      <c r="G126" s="22"/>
      <c r="H126" s="22">
        <f t="shared" si="7"/>
        <v>0</v>
      </c>
      <c r="I126" s="53">
        <f t="shared" si="5"/>
        <v>0</v>
      </c>
      <c r="J126" s="25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7"/>
      <c r="AP126" s="27"/>
      <c r="AQ126" s="27"/>
      <c r="AR126" s="27"/>
      <c r="AS126" s="27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</row>
    <row r="127" spans="1:80" s="30" customFormat="1" ht="12">
      <c r="A127" s="52"/>
      <c r="B127" s="22">
        <f t="shared" si="8"/>
        <v>0</v>
      </c>
      <c r="C127" s="22">
        <f t="shared" si="9"/>
        <v>0</v>
      </c>
      <c r="D127" s="22"/>
      <c r="E127" s="24"/>
      <c r="F127" s="22">
        <f t="shared" si="6"/>
        <v>0</v>
      </c>
      <c r="G127" s="22"/>
      <c r="H127" s="22">
        <f t="shared" si="7"/>
        <v>0</v>
      </c>
      <c r="I127" s="53">
        <f aca="true" t="shared" si="10" ref="I127:I173">F127-G127+H127</f>
        <v>0</v>
      </c>
      <c r="J127" s="25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7"/>
      <c r="AP127" s="27"/>
      <c r="AQ127" s="27"/>
      <c r="AR127" s="27"/>
      <c r="AS127" s="27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</row>
    <row r="128" spans="1:80" s="30" customFormat="1" ht="12">
      <c r="A128" s="52"/>
      <c r="B128" s="22">
        <f t="shared" si="8"/>
        <v>0</v>
      </c>
      <c r="C128" s="22">
        <f t="shared" si="9"/>
        <v>0</v>
      </c>
      <c r="D128" s="22"/>
      <c r="E128" s="24"/>
      <c r="F128" s="22">
        <f aca="true" t="shared" si="11" ref="F128:F173">(C128+D128)-E128</f>
        <v>0</v>
      </c>
      <c r="G128" s="22"/>
      <c r="H128" s="22">
        <f aca="true" t="shared" si="12" ref="H128:H172">SUMIF($J128:$CU128,"&lt;&gt;",$J$1:$CU$1)</f>
        <v>0</v>
      </c>
      <c r="I128" s="53">
        <f t="shared" si="10"/>
        <v>0</v>
      </c>
      <c r="J128" s="25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7"/>
      <c r="AP128" s="27"/>
      <c r="AQ128" s="27"/>
      <c r="AR128" s="27"/>
      <c r="AS128" s="27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</row>
    <row r="129" spans="1:80" s="30" customFormat="1" ht="14.25">
      <c r="A129" s="68"/>
      <c r="B129" s="22">
        <f t="shared" si="8"/>
        <v>0</v>
      </c>
      <c r="C129" s="22">
        <f t="shared" si="9"/>
        <v>0</v>
      </c>
      <c r="D129" s="22"/>
      <c r="E129" s="24"/>
      <c r="F129" s="22">
        <f t="shared" si="11"/>
        <v>0</v>
      </c>
      <c r="G129" s="22"/>
      <c r="H129" s="22">
        <f t="shared" si="12"/>
        <v>0</v>
      </c>
      <c r="I129" s="53">
        <f t="shared" si="10"/>
        <v>0</v>
      </c>
      <c r="J129" s="25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7"/>
      <c r="AP129" s="27"/>
      <c r="AQ129" s="27"/>
      <c r="AR129" s="27"/>
      <c r="AS129" s="27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</row>
    <row r="130" spans="1:80" s="30" customFormat="1" ht="12">
      <c r="A130" s="52"/>
      <c r="B130" s="22">
        <f t="shared" si="8"/>
        <v>0</v>
      </c>
      <c r="C130" s="22">
        <f t="shared" si="9"/>
        <v>0</v>
      </c>
      <c r="D130" s="22"/>
      <c r="E130" s="24"/>
      <c r="F130" s="22">
        <f t="shared" si="11"/>
        <v>0</v>
      </c>
      <c r="G130" s="22"/>
      <c r="H130" s="22">
        <f t="shared" si="12"/>
        <v>0</v>
      </c>
      <c r="I130" s="53">
        <f t="shared" si="10"/>
        <v>0</v>
      </c>
      <c r="J130" s="25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7"/>
      <c r="AP130" s="27"/>
      <c r="AQ130" s="27"/>
      <c r="AR130" s="27"/>
      <c r="AS130" s="27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</row>
    <row r="131" spans="1:80" s="30" customFormat="1" ht="12">
      <c r="A131" s="52"/>
      <c r="B131" s="22">
        <f t="shared" si="8"/>
        <v>0</v>
      </c>
      <c r="C131" s="22">
        <f t="shared" si="9"/>
        <v>0</v>
      </c>
      <c r="D131" s="22"/>
      <c r="E131" s="24"/>
      <c r="F131" s="22">
        <f t="shared" si="11"/>
        <v>0</v>
      </c>
      <c r="G131" s="22"/>
      <c r="H131" s="22">
        <f t="shared" si="12"/>
        <v>0</v>
      </c>
      <c r="I131" s="53">
        <f t="shared" si="10"/>
        <v>0</v>
      </c>
      <c r="J131" s="25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7"/>
      <c r="AP131" s="27"/>
      <c r="AQ131" s="27"/>
      <c r="AR131" s="27"/>
      <c r="AS131" s="27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</row>
    <row r="132" spans="1:80" s="30" customFormat="1" ht="12">
      <c r="A132" s="52"/>
      <c r="B132" s="22">
        <f aca="true" t="shared" si="13" ref="B132:B172">SUMIF($J132:$BP132,"&lt;&gt;",$J$3:$BP$3)</f>
        <v>0</v>
      </c>
      <c r="C132" s="22">
        <f aca="true" t="shared" si="14" ref="C132:C173">B132*1.15</f>
        <v>0</v>
      </c>
      <c r="D132" s="22"/>
      <c r="E132" s="24"/>
      <c r="F132" s="22">
        <f t="shared" si="11"/>
        <v>0</v>
      </c>
      <c r="G132" s="22"/>
      <c r="H132" s="22">
        <f t="shared" si="12"/>
        <v>0</v>
      </c>
      <c r="I132" s="53">
        <f t="shared" si="10"/>
        <v>0</v>
      </c>
      <c r="J132" s="25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7"/>
      <c r="AP132" s="27"/>
      <c r="AQ132" s="27"/>
      <c r="AR132" s="27"/>
      <c r="AS132" s="27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</row>
    <row r="133" spans="1:80" s="30" customFormat="1" ht="12">
      <c r="A133" s="52"/>
      <c r="B133" s="22">
        <f t="shared" si="13"/>
        <v>0</v>
      </c>
      <c r="C133" s="22">
        <f t="shared" si="14"/>
        <v>0</v>
      </c>
      <c r="D133" s="22"/>
      <c r="E133" s="24"/>
      <c r="F133" s="22">
        <f t="shared" si="11"/>
        <v>0</v>
      </c>
      <c r="G133" s="22"/>
      <c r="H133" s="22">
        <f t="shared" si="12"/>
        <v>0</v>
      </c>
      <c r="I133" s="53">
        <f t="shared" si="10"/>
        <v>0</v>
      </c>
      <c r="J133" s="25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7"/>
      <c r="AP133" s="27"/>
      <c r="AQ133" s="27"/>
      <c r="AR133" s="27"/>
      <c r="AS133" s="27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</row>
    <row r="134" spans="1:80" s="30" customFormat="1" ht="12">
      <c r="A134" s="52"/>
      <c r="B134" s="22">
        <f t="shared" si="13"/>
        <v>0</v>
      </c>
      <c r="C134" s="22">
        <f t="shared" si="14"/>
        <v>0</v>
      </c>
      <c r="D134" s="22"/>
      <c r="E134" s="24"/>
      <c r="F134" s="22">
        <f t="shared" si="11"/>
        <v>0</v>
      </c>
      <c r="G134" s="22"/>
      <c r="H134" s="22">
        <f t="shared" si="12"/>
        <v>0</v>
      </c>
      <c r="I134" s="53">
        <f t="shared" si="10"/>
        <v>0</v>
      </c>
      <c r="J134" s="25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7"/>
      <c r="AP134" s="27"/>
      <c r="AQ134" s="27"/>
      <c r="AR134" s="27"/>
      <c r="AS134" s="27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</row>
    <row r="135" spans="1:80" s="30" customFormat="1" ht="12">
      <c r="A135" s="52"/>
      <c r="B135" s="22">
        <f t="shared" si="13"/>
        <v>0</v>
      </c>
      <c r="C135" s="22">
        <f t="shared" si="14"/>
        <v>0</v>
      </c>
      <c r="D135" s="22"/>
      <c r="E135" s="24"/>
      <c r="F135" s="22">
        <f t="shared" si="11"/>
        <v>0</v>
      </c>
      <c r="G135" s="22"/>
      <c r="H135" s="22">
        <f t="shared" si="12"/>
        <v>0</v>
      </c>
      <c r="I135" s="53">
        <f t="shared" si="10"/>
        <v>0</v>
      </c>
      <c r="J135" s="25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7"/>
      <c r="AP135" s="27"/>
      <c r="AQ135" s="27"/>
      <c r="AR135" s="27"/>
      <c r="AS135" s="27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</row>
    <row r="136" spans="1:80" s="30" customFormat="1" ht="12">
      <c r="A136" s="52"/>
      <c r="B136" s="22">
        <f t="shared" si="13"/>
        <v>0</v>
      </c>
      <c r="C136" s="22">
        <f t="shared" si="14"/>
        <v>0</v>
      </c>
      <c r="D136" s="22"/>
      <c r="E136" s="24"/>
      <c r="F136" s="22">
        <f t="shared" si="11"/>
        <v>0</v>
      </c>
      <c r="G136" s="22"/>
      <c r="H136" s="22">
        <f t="shared" si="12"/>
        <v>0</v>
      </c>
      <c r="I136" s="53">
        <f t="shared" si="10"/>
        <v>0</v>
      </c>
      <c r="J136" s="25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7"/>
      <c r="AP136" s="27"/>
      <c r="AQ136" s="27"/>
      <c r="AR136" s="27"/>
      <c r="AS136" s="27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</row>
    <row r="137" spans="1:80" s="30" customFormat="1" ht="12">
      <c r="A137" s="52"/>
      <c r="B137" s="22">
        <f t="shared" si="13"/>
        <v>0</v>
      </c>
      <c r="C137" s="22">
        <f t="shared" si="14"/>
        <v>0</v>
      </c>
      <c r="D137" s="22"/>
      <c r="E137" s="24"/>
      <c r="F137" s="22">
        <f t="shared" si="11"/>
        <v>0</v>
      </c>
      <c r="G137" s="22"/>
      <c r="H137" s="22">
        <f t="shared" si="12"/>
        <v>0</v>
      </c>
      <c r="I137" s="53">
        <f t="shared" si="10"/>
        <v>0</v>
      </c>
      <c r="J137" s="25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7"/>
      <c r="AP137" s="27"/>
      <c r="AQ137" s="27"/>
      <c r="AR137" s="27"/>
      <c r="AS137" s="27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</row>
    <row r="138" spans="1:80" s="30" customFormat="1" ht="12">
      <c r="A138" s="52"/>
      <c r="B138" s="22">
        <f t="shared" si="13"/>
        <v>0</v>
      </c>
      <c r="C138" s="22">
        <f t="shared" si="14"/>
        <v>0</v>
      </c>
      <c r="D138" s="22"/>
      <c r="E138" s="24"/>
      <c r="F138" s="22">
        <f t="shared" si="11"/>
        <v>0</v>
      </c>
      <c r="G138" s="22"/>
      <c r="H138" s="22">
        <f t="shared" si="12"/>
        <v>0</v>
      </c>
      <c r="I138" s="53">
        <f t="shared" si="10"/>
        <v>0</v>
      </c>
      <c r="J138" s="25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7"/>
      <c r="AP138" s="27"/>
      <c r="AQ138" s="27"/>
      <c r="AR138" s="27"/>
      <c r="AS138" s="27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</row>
    <row r="139" spans="1:80" s="30" customFormat="1" ht="12">
      <c r="A139" s="52"/>
      <c r="B139" s="22">
        <f t="shared" si="13"/>
        <v>0</v>
      </c>
      <c r="C139" s="22">
        <f t="shared" si="14"/>
        <v>0</v>
      </c>
      <c r="D139" s="22"/>
      <c r="E139" s="24"/>
      <c r="F139" s="22">
        <f t="shared" si="11"/>
        <v>0</v>
      </c>
      <c r="G139" s="22"/>
      <c r="H139" s="22">
        <f t="shared" si="12"/>
        <v>0</v>
      </c>
      <c r="I139" s="53">
        <f t="shared" si="10"/>
        <v>0</v>
      </c>
      <c r="J139" s="25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7"/>
      <c r="AP139" s="27"/>
      <c r="AQ139" s="27"/>
      <c r="AR139" s="27"/>
      <c r="AS139" s="27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</row>
    <row r="140" spans="1:80" s="30" customFormat="1" ht="12">
      <c r="A140" s="52"/>
      <c r="B140" s="22">
        <f t="shared" si="13"/>
        <v>0</v>
      </c>
      <c r="C140" s="22">
        <f t="shared" si="14"/>
        <v>0</v>
      </c>
      <c r="D140" s="22"/>
      <c r="E140" s="24"/>
      <c r="F140" s="22">
        <f t="shared" si="11"/>
        <v>0</v>
      </c>
      <c r="G140" s="22"/>
      <c r="H140" s="22">
        <f t="shared" si="12"/>
        <v>0</v>
      </c>
      <c r="I140" s="53">
        <f t="shared" si="10"/>
        <v>0</v>
      </c>
      <c r="J140" s="25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7"/>
      <c r="AP140" s="27"/>
      <c r="AQ140" s="27"/>
      <c r="AR140" s="27"/>
      <c r="AS140" s="27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</row>
    <row r="141" spans="1:80" s="30" customFormat="1" ht="12">
      <c r="A141" s="52"/>
      <c r="B141" s="22">
        <f t="shared" si="13"/>
        <v>0</v>
      </c>
      <c r="C141" s="22">
        <f t="shared" si="14"/>
        <v>0</v>
      </c>
      <c r="D141" s="22"/>
      <c r="E141" s="24"/>
      <c r="F141" s="22">
        <f t="shared" si="11"/>
        <v>0</v>
      </c>
      <c r="G141" s="22"/>
      <c r="H141" s="22">
        <f t="shared" si="12"/>
        <v>0</v>
      </c>
      <c r="I141" s="53">
        <f t="shared" si="10"/>
        <v>0</v>
      </c>
      <c r="J141" s="25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7"/>
      <c r="AP141" s="27"/>
      <c r="AQ141" s="27"/>
      <c r="AR141" s="27"/>
      <c r="AS141" s="27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</row>
    <row r="142" spans="1:80" s="30" customFormat="1" ht="12">
      <c r="A142" s="52"/>
      <c r="B142" s="22">
        <f t="shared" si="13"/>
        <v>0</v>
      </c>
      <c r="C142" s="22">
        <f t="shared" si="14"/>
        <v>0</v>
      </c>
      <c r="D142" s="22"/>
      <c r="E142" s="24"/>
      <c r="F142" s="22">
        <f t="shared" si="11"/>
        <v>0</v>
      </c>
      <c r="G142" s="22"/>
      <c r="H142" s="22">
        <f t="shared" si="12"/>
        <v>0</v>
      </c>
      <c r="I142" s="53">
        <f t="shared" si="10"/>
        <v>0</v>
      </c>
      <c r="J142" s="25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7"/>
      <c r="AP142" s="27"/>
      <c r="AQ142" s="27"/>
      <c r="AR142" s="27"/>
      <c r="AS142" s="27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</row>
    <row r="143" spans="1:80" s="30" customFormat="1" ht="12">
      <c r="A143" s="52"/>
      <c r="B143" s="22">
        <f t="shared" si="13"/>
        <v>0</v>
      </c>
      <c r="C143" s="22">
        <f t="shared" si="14"/>
        <v>0</v>
      </c>
      <c r="D143" s="22"/>
      <c r="E143" s="24"/>
      <c r="F143" s="22">
        <f t="shared" si="11"/>
        <v>0</v>
      </c>
      <c r="G143" s="22"/>
      <c r="H143" s="22">
        <f t="shared" si="12"/>
        <v>0</v>
      </c>
      <c r="I143" s="53">
        <f t="shared" si="10"/>
        <v>0</v>
      </c>
      <c r="J143" s="25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7"/>
      <c r="AP143" s="27"/>
      <c r="AQ143" s="27"/>
      <c r="AR143" s="27"/>
      <c r="AS143" s="27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</row>
    <row r="144" spans="1:80" s="30" customFormat="1" ht="12">
      <c r="A144" s="52"/>
      <c r="B144" s="22">
        <f t="shared" si="13"/>
        <v>0</v>
      </c>
      <c r="C144" s="22">
        <f t="shared" si="14"/>
        <v>0</v>
      </c>
      <c r="D144" s="22"/>
      <c r="E144" s="24"/>
      <c r="F144" s="22">
        <f t="shared" si="11"/>
        <v>0</v>
      </c>
      <c r="G144" s="22"/>
      <c r="H144" s="22">
        <f t="shared" si="12"/>
        <v>0</v>
      </c>
      <c r="I144" s="53">
        <f t="shared" si="10"/>
        <v>0</v>
      </c>
      <c r="J144" s="25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7"/>
      <c r="AP144" s="27"/>
      <c r="AQ144" s="27"/>
      <c r="AR144" s="27"/>
      <c r="AS144" s="27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</row>
    <row r="145" spans="1:80" s="30" customFormat="1" ht="12">
      <c r="A145" s="52"/>
      <c r="B145" s="22">
        <f t="shared" si="13"/>
        <v>0</v>
      </c>
      <c r="C145" s="22">
        <f t="shared" si="14"/>
        <v>0</v>
      </c>
      <c r="D145" s="22"/>
      <c r="E145" s="24"/>
      <c r="F145" s="22">
        <f t="shared" si="11"/>
        <v>0</v>
      </c>
      <c r="G145" s="22"/>
      <c r="H145" s="22">
        <f t="shared" si="12"/>
        <v>0</v>
      </c>
      <c r="I145" s="53">
        <f t="shared" si="10"/>
        <v>0</v>
      </c>
      <c r="J145" s="25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7"/>
      <c r="AP145" s="27"/>
      <c r="AQ145" s="27"/>
      <c r="AR145" s="27"/>
      <c r="AS145" s="27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</row>
    <row r="146" spans="1:80" s="30" customFormat="1" ht="12">
      <c r="A146" s="52"/>
      <c r="B146" s="22">
        <f t="shared" si="13"/>
        <v>0</v>
      </c>
      <c r="C146" s="22">
        <f t="shared" si="14"/>
        <v>0</v>
      </c>
      <c r="D146" s="22"/>
      <c r="E146" s="24"/>
      <c r="F146" s="22">
        <f t="shared" si="11"/>
        <v>0</v>
      </c>
      <c r="G146" s="22"/>
      <c r="H146" s="22">
        <f t="shared" si="12"/>
        <v>0</v>
      </c>
      <c r="I146" s="53">
        <f t="shared" si="10"/>
        <v>0</v>
      </c>
      <c r="J146" s="25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7"/>
      <c r="AP146" s="27"/>
      <c r="AQ146" s="27"/>
      <c r="AR146" s="27"/>
      <c r="AS146" s="27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</row>
    <row r="147" spans="1:80" s="30" customFormat="1" ht="12">
      <c r="A147" s="52"/>
      <c r="B147" s="22">
        <f t="shared" si="13"/>
        <v>0</v>
      </c>
      <c r="C147" s="22">
        <f t="shared" si="14"/>
        <v>0</v>
      </c>
      <c r="D147" s="22"/>
      <c r="E147" s="24"/>
      <c r="F147" s="22">
        <f t="shared" si="11"/>
        <v>0</v>
      </c>
      <c r="G147" s="22"/>
      <c r="H147" s="22">
        <f t="shared" si="12"/>
        <v>0</v>
      </c>
      <c r="I147" s="53">
        <f t="shared" si="10"/>
        <v>0</v>
      </c>
      <c r="J147" s="25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7"/>
      <c r="AP147" s="27"/>
      <c r="AQ147" s="27"/>
      <c r="AR147" s="27"/>
      <c r="AS147" s="27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</row>
    <row r="148" spans="1:80" s="30" customFormat="1" ht="12">
      <c r="A148" s="52"/>
      <c r="B148" s="22">
        <f t="shared" si="13"/>
        <v>0</v>
      </c>
      <c r="C148" s="22">
        <f t="shared" si="14"/>
        <v>0</v>
      </c>
      <c r="D148" s="22"/>
      <c r="E148" s="24"/>
      <c r="F148" s="22">
        <f t="shared" si="11"/>
        <v>0</v>
      </c>
      <c r="G148" s="22"/>
      <c r="H148" s="22">
        <f t="shared" si="12"/>
        <v>0</v>
      </c>
      <c r="I148" s="53">
        <f t="shared" si="10"/>
        <v>0</v>
      </c>
      <c r="J148" s="25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7"/>
      <c r="AP148" s="27"/>
      <c r="AQ148" s="27"/>
      <c r="AR148" s="27"/>
      <c r="AS148" s="27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</row>
    <row r="149" spans="1:80" s="47" customFormat="1" ht="12">
      <c r="A149" s="56"/>
      <c r="B149" s="22">
        <f t="shared" si="13"/>
        <v>0</v>
      </c>
      <c r="C149" s="22">
        <f t="shared" si="14"/>
        <v>0</v>
      </c>
      <c r="D149" s="39"/>
      <c r="E149" s="41"/>
      <c r="F149" s="22">
        <f t="shared" si="11"/>
        <v>0</v>
      </c>
      <c r="G149" s="39"/>
      <c r="H149" s="22">
        <f t="shared" si="12"/>
        <v>0</v>
      </c>
      <c r="I149" s="53">
        <f t="shared" si="10"/>
        <v>0</v>
      </c>
      <c r="J149" s="42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4"/>
      <c r="AP149" s="44"/>
      <c r="AQ149" s="44"/>
      <c r="AR149" s="44"/>
      <c r="AS149" s="4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</row>
    <row r="150" spans="1:80" s="40" customFormat="1" ht="12.75">
      <c r="A150" s="57"/>
      <c r="B150" s="22">
        <f t="shared" si="13"/>
        <v>0</v>
      </c>
      <c r="C150" s="22">
        <f t="shared" si="14"/>
        <v>0</v>
      </c>
      <c r="D150" s="35"/>
      <c r="E150" s="35"/>
      <c r="F150" s="22">
        <f t="shared" si="11"/>
        <v>0</v>
      </c>
      <c r="G150" s="36"/>
      <c r="H150" s="22">
        <f t="shared" si="12"/>
        <v>0</v>
      </c>
      <c r="I150" s="53">
        <f t="shared" si="10"/>
        <v>0</v>
      </c>
      <c r="J150" s="48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6"/>
      <c r="AP150" s="36"/>
      <c r="AQ150" s="36"/>
      <c r="AR150" s="36"/>
      <c r="AS150" s="36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</row>
    <row r="151" spans="1:80" s="40" customFormat="1" ht="12.75">
      <c r="A151" s="57"/>
      <c r="B151" s="22">
        <f t="shared" si="13"/>
        <v>0</v>
      </c>
      <c r="C151" s="22">
        <f t="shared" si="14"/>
        <v>0</v>
      </c>
      <c r="D151" s="35"/>
      <c r="E151" s="35"/>
      <c r="F151" s="22">
        <f t="shared" si="11"/>
        <v>0</v>
      </c>
      <c r="G151" s="36"/>
      <c r="H151" s="22">
        <f t="shared" si="12"/>
        <v>0</v>
      </c>
      <c r="I151" s="53">
        <f t="shared" si="10"/>
        <v>0</v>
      </c>
      <c r="J151" s="48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6"/>
      <c r="AP151" s="36"/>
      <c r="AQ151" s="36"/>
      <c r="AR151" s="36"/>
      <c r="AS151" s="36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</row>
    <row r="152" spans="1:80" s="40" customFormat="1" ht="12.75">
      <c r="A152" s="57"/>
      <c r="B152" s="22">
        <f t="shared" si="13"/>
        <v>0</v>
      </c>
      <c r="C152" s="22">
        <f t="shared" si="14"/>
        <v>0</v>
      </c>
      <c r="D152" s="35"/>
      <c r="E152" s="35"/>
      <c r="F152" s="22">
        <f t="shared" si="11"/>
        <v>0</v>
      </c>
      <c r="G152" s="36"/>
      <c r="H152" s="22">
        <f t="shared" si="12"/>
        <v>0</v>
      </c>
      <c r="I152" s="53">
        <f t="shared" si="10"/>
        <v>0</v>
      </c>
      <c r="J152" s="48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6"/>
      <c r="AP152" s="36"/>
      <c r="AQ152" s="36"/>
      <c r="AR152" s="36"/>
      <c r="AS152" s="36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</row>
    <row r="153" spans="1:80" s="40" customFormat="1" ht="12.75">
      <c r="A153" s="57"/>
      <c r="B153" s="22">
        <f t="shared" si="13"/>
        <v>0</v>
      </c>
      <c r="C153" s="22">
        <f t="shared" si="14"/>
        <v>0</v>
      </c>
      <c r="D153" s="35"/>
      <c r="E153" s="35"/>
      <c r="F153" s="22">
        <f t="shared" si="11"/>
        <v>0</v>
      </c>
      <c r="G153" s="36"/>
      <c r="H153" s="22">
        <f t="shared" si="12"/>
        <v>0</v>
      </c>
      <c r="I153" s="53">
        <f t="shared" si="10"/>
        <v>0</v>
      </c>
      <c r="J153" s="48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6"/>
      <c r="AP153" s="36"/>
      <c r="AQ153" s="36"/>
      <c r="AR153" s="36"/>
      <c r="AS153" s="36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</row>
    <row r="154" spans="1:80" s="40" customFormat="1" ht="12.75">
      <c r="A154" s="57"/>
      <c r="B154" s="22">
        <f t="shared" si="13"/>
        <v>0</v>
      </c>
      <c r="C154" s="22">
        <f t="shared" si="14"/>
        <v>0</v>
      </c>
      <c r="D154" s="35"/>
      <c r="E154" s="35"/>
      <c r="F154" s="22">
        <f t="shared" si="11"/>
        <v>0</v>
      </c>
      <c r="G154" s="36"/>
      <c r="H154" s="22">
        <f t="shared" si="12"/>
        <v>0</v>
      </c>
      <c r="I154" s="53">
        <f t="shared" si="10"/>
        <v>0</v>
      </c>
      <c r="J154" s="48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6"/>
      <c r="AP154" s="36"/>
      <c r="AQ154" s="36"/>
      <c r="AR154" s="36"/>
      <c r="AS154" s="36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</row>
    <row r="155" spans="1:68" s="38" customFormat="1" ht="12.75">
      <c r="A155" s="57"/>
      <c r="B155" s="22">
        <f t="shared" si="13"/>
        <v>0</v>
      </c>
      <c r="C155" s="22">
        <f t="shared" si="14"/>
        <v>0</v>
      </c>
      <c r="D155" s="35"/>
      <c r="E155" s="35"/>
      <c r="F155" s="22">
        <f t="shared" si="11"/>
        <v>0</v>
      </c>
      <c r="G155" s="36"/>
      <c r="H155" s="22">
        <f t="shared" si="12"/>
        <v>0</v>
      </c>
      <c r="I155" s="53">
        <f t="shared" si="10"/>
        <v>0</v>
      </c>
      <c r="J155" s="48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6"/>
      <c r="AP155" s="36"/>
      <c r="AQ155" s="36"/>
      <c r="AR155" s="36"/>
      <c r="AS155" s="36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</row>
    <row r="156" spans="1:68" s="38" customFormat="1" ht="12.75">
      <c r="A156" s="57"/>
      <c r="B156" s="22">
        <f t="shared" si="13"/>
        <v>0</v>
      </c>
      <c r="C156" s="22">
        <f t="shared" si="14"/>
        <v>0</v>
      </c>
      <c r="D156" s="35"/>
      <c r="E156" s="35"/>
      <c r="F156" s="22">
        <f t="shared" si="11"/>
        <v>0</v>
      </c>
      <c r="G156" s="36"/>
      <c r="H156" s="22">
        <f t="shared" si="12"/>
        <v>0</v>
      </c>
      <c r="I156" s="53">
        <f t="shared" si="10"/>
        <v>0</v>
      </c>
      <c r="J156" s="48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6"/>
      <c r="AP156" s="36"/>
      <c r="AQ156" s="36"/>
      <c r="AR156" s="36"/>
      <c r="AS156" s="36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</row>
    <row r="157" spans="1:68" s="38" customFormat="1" ht="12.75">
      <c r="A157" s="57"/>
      <c r="B157" s="22">
        <f t="shared" si="13"/>
        <v>0</v>
      </c>
      <c r="C157" s="22">
        <f t="shared" si="14"/>
        <v>0</v>
      </c>
      <c r="D157" s="35"/>
      <c r="E157" s="35"/>
      <c r="F157" s="22">
        <f t="shared" si="11"/>
        <v>0</v>
      </c>
      <c r="G157" s="36"/>
      <c r="H157" s="22">
        <f t="shared" si="12"/>
        <v>0</v>
      </c>
      <c r="I157" s="53">
        <f t="shared" si="10"/>
        <v>0</v>
      </c>
      <c r="J157" s="48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6"/>
      <c r="AP157" s="36"/>
      <c r="AQ157" s="36"/>
      <c r="AR157" s="36"/>
      <c r="AS157" s="36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</row>
    <row r="158" spans="1:68" s="38" customFormat="1" ht="12.75">
      <c r="A158" s="57"/>
      <c r="B158" s="22">
        <f t="shared" si="13"/>
        <v>0</v>
      </c>
      <c r="C158" s="22">
        <f t="shared" si="14"/>
        <v>0</v>
      </c>
      <c r="D158" s="35"/>
      <c r="E158" s="35"/>
      <c r="F158" s="22">
        <f t="shared" si="11"/>
        <v>0</v>
      </c>
      <c r="G158" s="36"/>
      <c r="H158" s="22">
        <f t="shared" si="12"/>
        <v>0</v>
      </c>
      <c r="I158" s="53">
        <f t="shared" si="10"/>
        <v>0</v>
      </c>
      <c r="J158" s="48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6"/>
      <c r="AP158" s="36"/>
      <c r="AQ158" s="36"/>
      <c r="AR158" s="36"/>
      <c r="AS158" s="36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</row>
    <row r="159" spans="1:68" s="38" customFormat="1" ht="12.75">
      <c r="A159" s="57"/>
      <c r="B159" s="22">
        <f t="shared" si="13"/>
        <v>0</v>
      </c>
      <c r="C159" s="22">
        <f t="shared" si="14"/>
        <v>0</v>
      </c>
      <c r="D159" s="35"/>
      <c r="E159" s="35"/>
      <c r="F159" s="22">
        <f t="shared" si="11"/>
        <v>0</v>
      </c>
      <c r="G159" s="36"/>
      <c r="H159" s="22">
        <f t="shared" si="12"/>
        <v>0</v>
      </c>
      <c r="I159" s="53">
        <f t="shared" si="10"/>
        <v>0</v>
      </c>
      <c r="J159" s="48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6"/>
      <c r="AP159" s="36"/>
      <c r="AQ159" s="36"/>
      <c r="AR159" s="36"/>
      <c r="AS159" s="36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</row>
    <row r="160" spans="1:68" s="75" customFormat="1" ht="12.75">
      <c r="A160" s="70"/>
      <c r="B160" s="22">
        <f t="shared" si="13"/>
        <v>0</v>
      </c>
      <c r="C160" s="22">
        <f t="shared" si="14"/>
        <v>0</v>
      </c>
      <c r="D160" s="71"/>
      <c r="E160" s="71"/>
      <c r="F160" s="22">
        <f t="shared" si="11"/>
        <v>0</v>
      </c>
      <c r="G160" s="72"/>
      <c r="H160" s="22">
        <f t="shared" si="12"/>
        <v>0</v>
      </c>
      <c r="I160" s="53">
        <f t="shared" si="10"/>
        <v>0</v>
      </c>
      <c r="J160" s="73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2"/>
      <c r="AP160" s="72"/>
      <c r="AQ160" s="72"/>
      <c r="AR160" s="72"/>
      <c r="AS160" s="72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</row>
    <row r="161" spans="1:68" s="38" customFormat="1" ht="12.75">
      <c r="A161" s="57"/>
      <c r="B161" s="22">
        <f t="shared" si="13"/>
        <v>0</v>
      </c>
      <c r="C161" s="22">
        <f t="shared" si="14"/>
        <v>0</v>
      </c>
      <c r="D161" s="35"/>
      <c r="E161" s="35"/>
      <c r="F161" s="22">
        <f t="shared" si="11"/>
        <v>0</v>
      </c>
      <c r="G161" s="36"/>
      <c r="H161" s="22">
        <f t="shared" si="12"/>
        <v>0</v>
      </c>
      <c r="I161" s="53">
        <f t="shared" si="10"/>
        <v>0</v>
      </c>
      <c r="J161" s="48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6"/>
      <c r="AP161" s="36"/>
      <c r="AQ161" s="36"/>
      <c r="AR161" s="36"/>
      <c r="AS161" s="36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</row>
    <row r="162" spans="1:68" s="35" customFormat="1" ht="12">
      <c r="A162" s="58"/>
      <c r="B162" s="22">
        <f t="shared" si="13"/>
        <v>0</v>
      </c>
      <c r="C162" s="22">
        <f t="shared" si="14"/>
        <v>0</v>
      </c>
      <c r="F162" s="22">
        <f t="shared" si="11"/>
        <v>0</v>
      </c>
      <c r="G162" s="36"/>
      <c r="H162" s="22">
        <f t="shared" si="12"/>
        <v>0</v>
      </c>
      <c r="I162" s="53">
        <f t="shared" si="10"/>
        <v>0</v>
      </c>
      <c r="J162" s="48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</row>
    <row r="163" spans="1:68" s="35" customFormat="1" ht="12">
      <c r="A163" s="58"/>
      <c r="B163" s="22">
        <f t="shared" si="13"/>
        <v>0</v>
      </c>
      <c r="C163" s="22">
        <f t="shared" si="14"/>
        <v>0</v>
      </c>
      <c r="F163" s="22">
        <f t="shared" si="11"/>
        <v>0</v>
      </c>
      <c r="G163" s="36"/>
      <c r="H163" s="22">
        <f t="shared" si="12"/>
        <v>0</v>
      </c>
      <c r="I163" s="53">
        <f t="shared" si="10"/>
        <v>0</v>
      </c>
      <c r="J163" s="48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</row>
    <row r="164" spans="1:68" s="35" customFormat="1" ht="12">
      <c r="A164" s="58"/>
      <c r="B164" s="22">
        <f t="shared" si="13"/>
        <v>0</v>
      </c>
      <c r="C164" s="22">
        <f t="shared" si="14"/>
        <v>0</v>
      </c>
      <c r="F164" s="22">
        <f t="shared" si="11"/>
        <v>0</v>
      </c>
      <c r="G164" s="36"/>
      <c r="H164" s="22">
        <f t="shared" si="12"/>
        <v>0</v>
      </c>
      <c r="I164" s="53">
        <f t="shared" si="10"/>
        <v>0</v>
      </c>
      <c r="J164" s="48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</row>
    <row r="165" spans="1:68" s="35" customFormat="1" ht="12">
      <c r="A165" s="58"/>
      <c r="B165" s="22">
        <f t="shared" si="13"/>
        <v>0</v>
      </c>
      <c r="C165" s="22">
        <f t="shared" si="14"/>
        <v>0</v>
      </c>
      <c r="F165" s="22">
        <f t="shared" si="11"/>
        <v>0</v>
      </c>
      <c r="G165" s="36"/>
      <c r="H165" s="22">
        <f t="shared" si="12"/>
        <v>0</v>
      </c>
      <c r="I165" s="53">
        <f t="shared" si="10"/>
        <v>0</v>
      </c>
      <c r="J165" s="48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</row>
    <row r="166" spans="1:68" s="38" customFormat="1" ht="12">
      <c r="A166" s="58"/>
      <c r="B166" s="22">
        <f t="shared" si="13"/>
        <v>0</v>
      </c>
      <c r="C166" s="22">
        <f t="shared" si="14"/>
        <v>0</v>
      </c>
      <c r="D166" s="35"/>
      <c r="E166" s="35"/>
      <c r="F166" s="22">
        <f t="shared" si="11"/>
        <v>0</v>
      </c>
      <c r="G166" s="36"/>
      <c r="H166" s="22">
        <f t="shared" si="12"/>
        <v>0</v>
      </c>
      <c r="I166" s="53">
        <f t="shared" si="10"/>
        <v>0</v>
      </c>
      <c r="J166" s="48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6"/>
      <c r="AP166" s="36"/>
      <c r="AQ166" s="36"/>
      <c r="AR166" s="36"/>
      <c r="AS166" s="36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</row>
    <row r="167" spans="1:68" s="38" customFormat="1" ht="12">
      <c r="A167" s="58"/>
      <c r="B167" s="22">
        <f t="shared" si="13"/>
        <v>0</v>
      </c>
      <c r="C167" s="22">
        <f t="shared" si="14"/>
        <v>0</v>
      </c>
      <c r="D167" s="35"/>
      <c r="E167" s="35"/>
      <c r="F167" s="22">
        <f t="shared" si="11"/>
        <v>0</v>
      </c>
      <c r="G167" s="36"/>
      <c r="H167" s="22">
        <f t="shared" si="12"/>
        <v>0</v>
      </c>
      <c r="I167" s="53">
        <f t="shared" si="10"/>
        <v>0</v>
      </c>
      <c r="J167" s="48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6"/>
      <c r="AP167" s="36"/>
      <c r="AQ167" s="36"/>
      <c r="AR167" s="36"/>
      <c r="AS167" s="36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</row>
    <row r="168" spans="1:68" s="38" customFormat="1" ht="12">
      <c r="A168" s="58"/>
      <c r="B168" s="22">
        <f t="shared" si="13"/>
        <v>0</v>
      </c>
      <c r="C168" s="22">
        <f t="shared" si="14"/>
        <v>0</v>
      </c>
      <c r="D168" s="35"/>
      <c r="E168" s="35"/>
      <c r="F168" s="22">
        <f t="shared" si="11"/>
        <v>0</v>
      </c>
      <c r="G168" s="36"/>
      <c r="H168" s="22">
        <f t="shared" si="12"/>
        <v>0</v>
      </c>
      <c r="I168" s="53">
        <f t="shared" si="10"/>
        <v>0</v>
      </c>
      <c r="J168" s="48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6"/>
      <c r="AP168" s="36"/>
      <c r="AQ168" s="36"/>
      <c r="AR168" s="36"/>
      <c r="AS168" s="36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</row>
    <row r="169" spans="1:68" s="38" customFormat="1" ht="12">
      <c r="A169" s="58"/>
      <c r="B169" s="22">
        <f t="shared" si="13"/>
        <v>0</v>
      </c>
      <c r="C169" s="22">
        <f t="shared" si="14"/>
        <v>0</v>
      </c>
      <c r="D169" s="35"/>
      <c r="E169" s="35"/>
      <c r="F169" s="22">
        <f t="shared" si="11"/>
        <v>0</v>
      </c>
      <c r="G169" s="36"/>
      <c r="H169" s="22">
        <f t="shared" si="12"/>
        <v>0</v>
      </c>
      <c r="I169" s="53">
        <f t="shared" si="10"/>
        <v>0</v>
      </c>
      <c r="J169" s="48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6"/>
      <c r="AP169" s="36"/>
      <c r="AQ169" s="36"/>
      <c r="AR169" s="36"/>
      <c r="AS169" s="36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</row>
    <row r="170" spans="1:68" s="38" customFormat="1" ht="12">
      <c r="A170" s="58"/>
      <c r="B170" s="22">
        <f t="shared" si="13"/>
        <v>0</v>
      </c>
      <c r="C170" s="22">
        <f t="shared" si="14"/>
        <v>0</v>
      </c>
      <c r="D170" s="35"/>
      <c r="E170" s="35"/>
      <c r="F170" s="22">
        <f t="shared" si="11"/>
        <v>0</v>
      </c>
      <c r="G170" s="36"/>
      <c r="H170" s="22">
        <f t="shared" si="12"/>
        <v>0</v>
      </c>
      <c r="I170" s="53">
        <f t="shared" si="10"/>
        <v>0</v>
      </c>
      <c r="J170" s="48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6"/>
      <c r="AP170" s="36"/>
      <c r="AQ170" s="36"/>
      <c r="AR170" s="36"/>
      <c r="AS170" s="36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</row>
    <row r="171" spans="1:68" s="38" customFormat="1" ht="12">
      <c r="A171" s="58"/>
      <c r="B171" s="22">
        <f t="shared" si="13"/>
        <v>0</v>
      </c>
      <c r="C171" s="22">
        <f t="shared" si="14"/>
        <v>0</v>
      </c>
      <c r="D171" s="35"/>
      <c r="E171" s="35"/>
      <c r="F171" s="22">
        <f t="shared" si="11"/>
        <v>0</v>
      </c>
      <c r="G171" s="36"/>
      <c r="H171" s="22">
        <f t="shared" si="12"/>
        <v>0</v>
      </c>
      <c r="I171" s="53">
        <f t="shared" si="10"/>
        <v>0</v>
      </c>
      <c r="J171" s="48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6"/>
      <c r="AP171" s="36"/>
      <c r="AQ171" s="36"/>
      <c r="AR171" s="36"/>
      <c r="AS171" s="36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</row>
    <row r="172" spans="1:68" s="38" customFormat="1" ht="12">
      <c r="A172" s="58"/>
      <c r="B172" s="22">
        <f t="shared" si="13"/>
        <v>0</v>
      </c>
      <c r="C172" s="22">
        <f t="shared" si="14"/>
        <v>0</v>
      </c>
      <c r="D172" s="35"/>
      <c r="E172" s="35"/>
      <c r="F172" s="22">
        <f t="shared" si="11"/>
        <v>0</v>
      </c>
      <c r="G172" s="36"/>
      <c r="H172" s="22">
        <f t="shared" si="12"/>
        <v>0</v>
      </c>
      <c r="I172" s="53">
        <f t="shared" si="10"/>
        <v>0</v>
      </c>
      <c r="J172" s="48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6"/>
      <c r="AP172" s="36"/>
      <c r="AQ172" s="36"/>
      <c r="AR172" s="36"/>
      <c r="AS172" s="36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</row>
    <row r="173" spans="2:9" ht="12">
      <c r="B173" s="1">
        <f>SUM(B4:B172)</f>
        <v>129100</v>
      </c>
      <c r="C173" s="1">
        <f t="shared" si="14"/>
        <v>148465</v>
      </c>
      <c r="D173" s="1">
        <f>SUM(D4:D172)</f>
        <v>4000</v>
      </c>
      <c r="F173" s="1">
        <f t="shared" si="11"/>
        <v>152465</v>
      </c>
      <c r="H173" s="1">
        <f>SUM(H4:H172)</f>
        <v>2346</v>
      </c>
      <c r="I173" s="61">
        <f t="shared" si="10"/>
        <v>154811</v>
      </c>
    </row>
  </sheetData>
  <sheetProtection selectLockedCells="1" selectUnlockedCells="1"/>
  <mergeCells count="1">
    <mergeCell ref="A1:I1"/>
  </mergeCells>
  <hyperlinks>
    <hyperlink ref="A23" r:id="rId1" display="N@T@C@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ДНС</cp:lastModifiedBy>
  <cp:lastPrinted>2012-03-22T12:13:59Z</cp:lastPrinted>
  <dcterms:created xsi:type="dcterms:W3CDTF">2012-02-28T15:57:09Z</dcterms:created>
  <dcterms:modified xsi:type="dcterms:W3CDTF">2012-09-03T11:59:18Z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