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654413" sheetId="1" r:id="rId1"/>
  </sheets>
  <definedNames>
    <definedName name="_xlnm._FilterDatabase" localSheetId="0" hidden="1">'654413'!$A$1:$I$41</definedName>
  </definedNames>
  <calcPr fullCalcOnLoad="1" refMode="R1C1"/>
</workbook>
</file>

<file path=xl/sharedStrings.xml><?xml version="1.0" encoding="utf-8"?>
<sst xmlns="http://schemas.openxmlformats.org/spreadsheetml/2006/main" count="50" uniqueCount="31">
  <si>
    <t>УЗ</t>
  </si>
  <si>
    <t>номер модели</t>
  </si>
  <si>
    <t>размер</t>
  </si>
  <si>
    <t>Цена за ед.</t>
  </si>
  <si>
    <t>ТР</t>
  </si>
  <si>
    <t>@kasya@</t>
  </si>
  <si>
    <t>Valusha</t>
  </si>
  <si>
    <t>Tango210</t>
  </si>
  <si>
    <t>Lula-K</t>
  </si>
  <si>
    <t>Клатильда</t>
  </si>
  <si>
    <t>Светочка Л.</t>
  </si>
  <si>
    <t>Рыжикова Мэри</t>
  </si>
  <si>
    <t>МамаЮлияя</t>
  </si>
  <si>
    <t>tala80</t>
  </si>
  <si>
    <t>тыща</t>
  </si>
  <si>
    <t>solomaria</t>
  </si>
  <si>
    <t>Ната Лунтик</t>
  </si>
  <si>
    <t>Лучсвета</t>
  </si>
  <si>
    <t>Pomodore</t>
  </si>
  <si>
    <t>kristja83</t>
  </si>
  <si>
    <t>Элен и ребята</t>
  </si>
  <si>
    <t>ValenTina</t>
  </si>
  <si>
    <t>Djodi</t>
  </si>
  <si>
    <t>пристрой</t>
  </si>
  <si>
    <t>натаП</t>
  </si>
  <si>
    <t xml:space="preserve">сумма заказа </t>
  </si>
  <si>
    <t xml:space="preserve">цена с ОРГ </t>
  </si>
  <si>
    <t>сбор посылки на м\гор</t>
  </si>
  <si>
    <t>Стоимость заказа</t>
  </si>
  <si>
    <t>сдано</t>
  </si>
  <si>
    <t>"+" Ваш долг, "-" мой долг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</si>
</sst>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#,##0.00&quot;р.&quot;"/>
  </numFmts>
  <fonts count="39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165" fontId="0" fillId="0" borderId="0" xfId="0" applyNumberFormat="1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/>
      <protection/>
    </xf>
    <xf numFmtId="165" fontId="0" fillId="0" borderId="10" xfId="0" applyNumberFormat="1" applyFill="1" applyBorder="1" applyAlignment="1" applyProtection="1">
      <alignment/>
      <protection/>
    </xf>
    <xf numFmtId="164" fontId="0" fillId="0" borderId="10" xfId="0" applyNumberForma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1" fillId="2" borderId="10" xfId="0" applyFont="1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165" fontId="0" fillId="2" borderId="10" xfId="0" applyNumberFormat="1" applyFill="1" applyBorder="1" applyAlignment="1" applyProtection="1">
      <alignment/>
      <protection/>
    </xf>
    <xf numFmtId="164" fontId="0" fillId="2" borderId="10" xfId="0" applyNumberFormat="1" applyFill="1" applyBorder="1" applyAlignment="1" applyProtection="1">
      <alignment/>
      <protection/>
    </xf>
    <xf numFmtId="0" fontId="1" fillId="7" borderId="10" xfId="0" applyFont="1" applyFill="1" applyBorder="1" applyAlignment="1" applyProtection="1">
      <alignment/>
      <protection/>
    </xf>
    <xf numFmtId="0" fontId="0" fillId="7" borderId="10" xfId="0" applyFill="1" applyBorder="1" applyAlignment="1" applyProtection="1">
      <alignment/>
      <protection/>
    </xf>
    <xf numFmtId="165" fontId="0" fillId="7" borderId="10" xfId="0" applyNumberFormat="1" applyFill="1" applyBorder="1" applyAlignment="1" applyProtection="1">
      <alignment/>
      <protection/>
    </xf>
    <xf numFmtId="164" fontId="0" fillId="7" borderId="10" xfId="0" applyNumberFormat="1" applyFill="1" applyBorder="1" applyAlignment="1" applyProtection="1">
      <alignment/>
      <protection/>
    </xf>
    <xf numFmtId="0" fontId="3" fillId="2" borderId="10" xfId="0" applyFont="1" applyFill="1" applyBorder="1" applyAlignment="1" applyProtection="1">
      <alignment/>
      <protection/>
    </xf>
    <xf numFmtId="0" fontId="3" fillId="7" borderId="10" xfId="0" applyFont="1" applyFill="1" applyBorder="1" applyAlignment="1" applyProtection="1">
      <alignment/>
      <protection/>
    </xf>
    <xf numFmtId="164" fontId="4" fillId="2" borderId="10" xfId="0" applyNumberFormat="1" applyFont="1" applyFill="1" applyBorder="1" applyAlignment="1" applyProtection="1">
      <alignment/>
      <protection/>
    </xf>
    <xf numFmtId="0" fontId="4" fillId="2" borderId="10" xfId="0" applyFont="1" applyFill="1" applyBorder="1" applyAlignment="1" applyProtection="1">
      <alignment/>
      <protection/>
    </xf>
    <xf numFmtId="165" fontId="4" fillId="2" borderId="10" xfId="0" applyNumberFormat="1" applyFont="1" applyFill="1" applyBorder="1" applyAlignment="1" applyProtection="1">
      <alignment/>
      <protection/>
    </xf>
    <xf numFmtId="164" fontId="4" fillId="7" borderId="10" xfId="0" applyNumberFormat="1" applyFont="1" applyFill="1" applyBorder="1" applyAlignment="1" applyProtection="1">
      <alignment/>
      <protection/>
    </xf>
    <xf numFmtId="0" fontId="4" fillId="7" borderId="10" xfId="0" applyFont="1" applyFill="1" applyBorder="1" applyAlignment="1" applyProtection="1">
      <alignment/>
      <protection/>
    </xf>
    <xf numFmtId="165" fontId="4" fillId="7" borderId="10" xfId="0" applyNumberFormat="1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4">
      <selection activeCell="L36" sqref="L36:L37"/>
    </sheetView>
  </sheetViews>
  <sheetFormatPr defaultColWidth="9.140625" defaultRowHeight="12.75"/>
  <cols>
    <col min="1" max="1" width="16.421875" style="0" bestFit="1" customWidth="1"/>
    <col min="2" max="3" width="8.7109375" style="0" customWidth="1"/>
    <col min="4" max="4" width="12.00390625" style="0" customWidth="1"/>
    <col min="5" max="5" width="12.00390625" style="0" bestFit="1" customWidth="1"/>
    <col min="6" max="6" width="11.7109375" style="0" bestFit="1" customWidth="1"/>
    <col min="7" max="7" width="8.00390625" style="0" bestFit="1" customWidth="1"/>
    <col min="9" max="9" width="11.00390625" style="0" customWidth="1"/>
    <col min="10" max="10" width="9.7109375" style="0" bestFit="1" customWidth="1"/>
    <col min="11" max="11" width="14.57421875" style="0" customWidth="1"/>
  </cols>
  <sheetData>
    <row r="1" spans="1:12" s="1" customFormat="1" ht="38.25">
      <c r="A1" s="4" t="s">
        <v>0</v>
      </c>
      <c r="B1" s="4" t="s">
        <v>1</v>
      </c>
      <c r="C1" s="4" t="s">
        <v>2</v>
      </c>
      <c r="D1" s="4" t="s">
        <v>3</v>
      </c>
      <c r="E1" s="4" t="s">
        <v>25</v>
      </c>
      <c r="F1" s="5" t="s">
        <v>26</v>
      </c>
      <c r="G1" s="4" t="s">
        <v>4</v>
      </c>
      <c r="H1" s="4" t="s">
        <v>27</v>
      </c>
      <c r="I1" s="5" t="s">
        <v>28</v>
      </c>
      <c r="J1" s="5" t="s">
        <v>29</v>
      </c>
      <c r="K1" s="5" t="s">
        <v>30</v>
      </c>
      <c r="L1" s="2"/>
    </row>
    <row r="2" spans="1:11" ht="12.75">
      <c r="A2" s="10" t="s">
        <v>5</v>
      </c>
      <c r="B2" s="11">
        <v>29029</v>
      </c>
      <c r="C2" s="11">
        <v>36</v>
      </c>
      <c r="D2" s="12">
        <v>222.13</v>
      </c>
      <c r="E2" s="12"/>
      <c r="F2" s="12"/>
      <c r="G2" s="12">
        <v>26.97</v>
      </c>
      <c r="H2" s="12"/>
      <c r="I2" s="12"/>
      <c r="J2" s="12"/>
      <c r="K2" s="13"/>
    </row>
    <row r="3" spans="1:11" ht="12.75">
      <c r="A3" s="10" t="s">
        <v>5</v>
      </c>
      <c r="B3" s="11">
        <v>29029</v>
      </c>
      <c r="C3" s="11">
        <v>37</v>
      </c>
      <c r="D3" s="12">
        <v>222.13</v>
      </c>
      <c r="E3" s="12"/>
      <c r="F3" s="12"/>
      <c r="G3" s="12">
        <v>26.97</v>
      </c>
      <c r="H3" s="12"/>
      <c r="I3" s="12"/>
      <c r="J3" s="12"/>
      <c r="K3" s="13"/>
    </row>
    <row r="4" spans="1:11" ht="12.75">
      <c r="A4" s="18" t="s">
        <v>5</v>
      </c>
      <c r="B4" s="21"/>
      <c r="C4" s="21"/>
      <c r="D4" s="22"/>
      <c r="E4" s="22">
        <f>SUM(D2:D3)</f>
        <v>444.26</v>
      </c>
      <c r="F4" s="22">
        <f>E4*1.15</f>
        <v>510.89899999999994</v>
      </c>
      <c r="G4" s="22">
        <f>SUM(G2:G3)</f>
        <v>53.94</v>
      </c>
      <c r="H4" s="22"/>
      <c r="I4" s="22">
        <f>H4+G4+F4</f>
        <v>564.8389999999999</v>
      </c>
      <c r="J4" s="22">
        <v>540</v>
      </c>
      <c r="K4" s="20">
        <f>I4-J4</f>
        <v>24.838999999999942</v>
      </c>
    </row>
    <row r="5" spans="1:11" ht="12.75">
      <c r="A5" s="14" t="s">
        <v>22</v>
      </c>
      <c r="B5" s="15">
        <v>29029</v>
      </c>
      <c r="C5" s="15">
        <v>30</v>
      </c>
      <c r="D5" s="16">
        <v>222.13</v>
      </c>
      <c r="E5" s="16">
        <f>D5</f>
        <v>222.13</v>
      </c>
      <c r="F5" s="16">
        <f>E5*1.15</f>
        <v>255.44949999999997</v>
      </c>
      <c r="G5" s="16">
        <v>15</v>
      </c>
      <c r="H5" s="16">
        <v>20</v>
      </c>
      <c r="I5" s="16">
        <f>H5+G5+F5</f>
        <v>290.44949999999994</v>
      </c>
      <c r="J5" s="16">
        <f>232+20</f>
        <v>252</v>
      </c>
      <c r="K5" s="17">
        <f>I5-J5</f>
        <v>38.449499999999944</v>
      </c>
    </row>
    <row r="6" spans="1:11" ht="12.75">
      <c r="A6" s="10" t="s">
        <v>19</v>
      </c>
      <c r="B6" s="11">
        <v>59293</v>
      </c>
      <c r="C6" s="11">
        <v>35</v>
      </c>
      <c r="D6" s="12">
        <v>533.5</v>
      </c>
      <c r="E6" s="12">
        <f>D6</f>
        <v>533.5</v>
      </c>
      <c r="F6" s="12">
        <f>E6*1.15</f>
        <v>613.525</v>
      </c>
      <c r="G6" s="12">
        <v>26.97</v>
      </c>
      <c r="H6" s="12"/>
      <c r="I6" s="12">
        <f>H6+G6+F6</f>
        <v>640.495</v>
      </c>
      <c r="J6" s="12">
        <v>630</v>
      </c>
      <c r="K6" s="13">
        <f>I6-J6</f>
        <v>10.495000000000005</v>
      </c>
    </row>
    <row r="7" spans="1:11" ht="12.75">
      <c r="A7" s="14" t="s">
        <v>8</v>
      </c>
      <c r="B7" s="15">
        <v>59293</v>
      </c>
      <c r="C7" s="15">
        <v>38</v>
      </c>
      <c r="D7" s="16">
        <v>533.5</v>
      </c>
      <c r="E7" s="16">
        <f>D7</f>
        <v>533.5</v>
      </c>
      <c r="F7" s="16">
        <f>E7*1.15</f>
        <v>613.525</v>
      </c>
      <c r="G7" s="16">
        <v>26.97</v>
      </c>
      <c r="H7" s="16"/>
      <c r="I7" s="16">
        <f>H7+G7+F7</f>
        <v>640.495</v>
      </c>
      <c r="J7" s="16">
        <v>629</v>
      </c>
      <c r="K7" s="17">
        <f>I7-J7</f>
        <v>11.495000000000005</v>
      </c>
    </row>
    <row r="8" spans="1:11" ht="12.75">
      <c r="A8" s="18" t="s">
        <v>18</v>
      </c>
      <c r="B8" s="11">
        <v>29029</v>
      </c>
      <c r="C8" s="11">
        <v>33</v>
      </c>
      <c r="D8" s="12">
        <v>222.13</v>
      </c>
      <c r="E8" s="12">
        <f>D8</f>
        <v>222.13</v>
      </c>
      <c r="F8" s="12">
        <f>E8*1.15</f>
        <v>255.44949999999997</v>
      </c>
      <c r="G8" s="12">
        <v>26.97</v>
      </c>
      <c r="H8" s="12"/>
      <c r="I8" s="12">
        <f>H8+G8+F8</f>
        <v>282.41949999999997</v>
      </c>
      <c r="J8" s="12">
        <v>270</v>
      </c>
      <c r="K8" s="13">
        <f>I8-J8</f>
        <v>12.419499999999971</v>
      </c>
    </row>
    <row r="9" spans="1:11" ht="12.75">
      <c r="A9" s="14" t="s">
        <v>15</v>
      </c>
      <c r="B9" s="15">
        <v>29029</v>
      </c>
      <c r="C9" s="15">
        <v>32</v>
      </c>
      <c r="D9" s="16">
        <v>222.13</v>
      </c>
      <c r="E9" s="16"/>
      <c r="F9" s="16"/>
      <c r="G9" s="16">
        <v>26.97</v>
      </c>
      <c r="H9" s="16"/>
      <c r="I9" s="16"/>
      <c r="J9" s="16"/>
      <c r="K9" s="17"/>
    </row>
    <row r="10" spans="1:11" ht="12.75">
      <c r="A10" s="14" t="s">
        <v>15</v>
      </c>
      <c r="B10" s="15">
        <v>29029</v>
      </c>
      <c r="C10" s="15">
        <v>33</v>
      </c>
      <c r="D10" s="16">
        <v>222.13</v>
      </c>
      <c r="E10" s="16"/>
      <c r="F10" s="16"/>
      <c r="G10" s="16">
        <v>26.97</v>
      </c>
      <c r="H10" s="16"/>
      <c r="I10" s="16"/>
      <c r="J10" s="16"/>
      <c r="K10" s="17"/>
    </row>
    <row r="11" spans="1:11" ht="12.75">
      <c r="A11" s="14" t="s">
        <v>15</v>
      </c>
      <c r="B11" s="15">
        <v>29029</v>
      </c>
      <c r="C11" s="15">
        <v>34</v>
      </c>
      <c r="D11" s="16">
        <v>222.13</v>
      </c>
      <c r="E11" s="16"/>
      <c r="F11" s="16"/>
      <c r="G11" s="16">
        <v>26.97</v>
      </c>
      <c r="H11" s="16"/>
      <c r="I11" s="16"/>
      <c r="J11" s="16"/>
      <c r="K11" s="17"/>
    </row>
    <row r="12" spans="1:11" ht="12.75">
      <c r="A12" s="19" t="s">
        <v>15</v>
      </c>
      <c r="B12" s="24"/>
      <c r="C12" s="24"/>
      <c r="D12" s="25"/>
      <c r="E12" s="25">
        <f>SUM(D9:D11)</f>
        <v>666.39</v>
      </c>
      <c r="F12" s="25">
        <f aca="true" t="shared" si="0" ref="F12:F37">E12*1.15</f>
        <v>766.3485</v>
      </c>
      <c r="G12" s="25">
        <f>SUM(G9:G11)</f>
        <v>80.91</v>
      </c>
      <c r="H12" s="25"/>
      <c r="I12" s="25">
        <f aca="true" t="shared" si="1" ref="I12:I37">H12+G12+F12</f>
        <v>847.2584999999999</v>
      </c>
      <c r="J12" s="25">
        <v>811</v>
      </c>
      <c r="K12" s="23">
        <f aca="true" t="shared" si="2" ref="K12:K37">I12-J12</f>
        <v>36.25849999999991</v>
      </c>
    </row>
    <row r="13" spans="1:11" ht="12.75">
      <c r="A13" s="18" t="s">
        <v>13</v>
      </c>
      <c r="B13" s="11">
        <v>29029</v>
      </c>
      <c r="C13" s="11">
        <v>35</v>
      </c>
      <c r="D13" s="12">
        <v>222.13</v>
      </c>
      <c r="E13" s="12">
        <f aca="true" t="shared" si="3" ref="E13:E37">D13</f>
        <v>222.13</v>
      </c>
      <c r="F13" s="12">
        <f t="shared" si="0"/>
        <v>255.44949999999997</v>
      </c>
      <c r="G13" s="12">
        <v>26.97</v>
      </c>
      <c r="H13" s="12"/>
      <c r="I13" s="12">
        <f t="shared" si="1"/>
        <v>282.41949999999997</v>
      </c>
      <c r="J13" s="12">
        <v>270</v>
      </c>
      <c r="K13" s="20">
        <f t="shared" si="2"/>
        <v>12.419499999999971</v>
      </c>
    </row>
    <row r="14" spans="1:11" ht="12.75">
      <c r="A14" s="19" t="s">
        <v>7</v>
      </c>
      <c r="B14" s="24">
        <v>29029</v>
      </c>
      <c r="C14" s="24">
        <v>35</v>
      </c>
      <c r="D14" s="25">
        <v>222.13</v>
      </c>
      <c r="E14" s="25">
        <f t="shared" si="3"/>
        <v>222.13</v>
      </c>
      <c r="F14" s="25">
        <f t="shared" si="0"/>
        <v>255.44949999999997</v>
      </c>
      <c r="G14" s="25">
        <v>26.97</v>
      </c>
      <c r="H14" s="25"/>
      <c r="I14" s="25">
        <f t="shared" si="1"/>
        <v>282.41949999999997</v>
      </c>
      <c r="J14" s="25">
        <v>270</v>
      </c>
      <c r="K14" s="23">
        <f t="shared" si="2"/>
        <v>12.419499999999971</v>
      </c>
    </row>
    <row r="15" spans="1:11" ht="12.75">
      <c r="A15" s="10" t="s">
        <v>21</v>
      </c>
      <c r="B15" s="11">
        <v>46107</v>
      </c>
      <c r="C15" s="11">
        <v>40</v>
      </c>
      <c r="D15" s="12">
        <v>436</v>
      </c>
      <c r="E15" s="12">
        <f t="shared" si="3"/>
        <v>436</v>
      </c>
      <c r="F15" s="12">
        <f t="shared" si="0"/>
        <v>501.4</v>
      </c>
      <c r="G15" s="12">
        <v>26.97</v>
      </c>
      <c r="H15" s="12"/>
      <c r="I15" s="12">
        <f t="shared" si="1"/>
        <v>528.37</v>
      </c>
      <c r="J15" s="12">
        <f>33+483</f>
        <v>516</v>
      </c>
      <c r="K15" s="13">
        <f t="shared" si="2"/>
        <v>12.370000000000005</v>
      </c>
    </row>
    <row r="16" spans="1:11" ht="12.75">
      <c r="A16" s="14" t="s">
        <v>6</v>
      </c>
      <c r="B16" s="15">
        <v>29029</v>
      </c>
      <c r="C16" s="15">
        <v>36</v>
      </c>
      <c r="D16" s="16">
        <v>222.13</v>
      </c>
      <c r="E16" s="16">
        <f t="shared" si="3"/>
        <v>222.13</v>
      </c>
      <c r="F16" s="16">
        <f t="shared" si="0"/>
        <v>255.44949999999997</v>
      </c>
      <c r="G16" s="16">
        <v>26.97</v>
      </c>
      <c r="H16" s="16"/>
      <c r="I16" s="16">
        <f t="shared" si="1"/>
        <v>282.41949999999997</v>
      </c>
      <c r="J16" s="16">
        <v>270</v>
      </c>
      <c r="K16" s="17">
        <f t="shared" si="2"/>
        <v>12.419499999999971</v>
      </c>
    </row>
    <row r="17" spans="1:11" ht="12.75">
      <c r="A17" s="18" t="s">
        <v>9</v>
      </c>
      <c r="B17" s="21">
        <v>59293</v>
      </c>
      <c r="C17" s="21">
        <v>37</v>
      </c>
      <c r="D17" s="22">
        <v>533.5</v>
      </c>
      <c r="E17" s="22">
        <f t="shared" si="3"/>
        <v>533.5</v>
      </c>
      <c r="F17" s="22">
        <f t="shared" si="0"/>
        <v>613.525</v>
      </c>
      <c r="G17" s="22">
        <v>26.97</v>
      </c>
      <c r="H17" s="22"/>
      <c r="I17" s="22">
        <f t="shared" si="1"/>
        <v>640.495</v>
      </c>
      <c r="J17" s="22">
        <v>629</v>
      </c>
      <c r="K17" s="20">
        <f t="shared" si="2"/>
        <v>11.495000000000005</v>
      </c>
    </row>
    <row r="18" spans="1:11" ht="12.75">
      <c r="A18" s="14" t="s">
        <v>17</v>
      </c>
      <c r="B18" s="15">
        <v>29029</v>
      </c>
      <c r="C18" s="15">
        <v>32</v>
      </c>
      <c r="D18" s="16">
        <v>222.13</v>
      </c>
      <c r="E18" s="16">
        <f t="shared" si="3"/>
        <v>222.13</v>
      </c>
      <c r="F18" s="16">
        <f t="shared" si="0"/>
        <v>255.44949999999997</v>
      </c>
      <c r="G18" s="16">
        <v>26.97</v>
      </c>
      <c r="H18" s="16"/>
      <c r="I18" s="16">
        <f t="shared" si="1"/>
        <v>282.41949999999997</v>
      </c>
      <c r="J18" s="16">
        <v>278</v>
      </c>
      <c r="K18" s="17">
        <f t="shared" si="2"/>
        <v>4.419499999999971</v>
      </c>
    </row>
    <row r="19" spans="1:11" ht="12.75">
      <c r="A19" s="10" t="s">
        <v>12</v>
      </c>
      <c r="B19" s="11">
        <v>29029</v>
      </c>
      <c r="C19" s="11">
        <v>34</v>
      </c>
      <c r="D19" s="12">
        <v>222.13</v>
      </c>
      <c r="E19" s="12">
        <f t="shared" si="3"/>
        <v>222.13</v>
      </c>
      <c r="F19" s="12">
        <f t="shared" si="0"/>
        <v>255.44949999999997</v>
      </c>
      <c r="G19" s="12">
        <v>26.97</v>
      </c>
      <c r="H19" s="12"/>
      <c r="I19" s="12">
        <f t="shared" si="1"/>
        <v>282.41949999999997</v>
      </c>
      <c r="J19" s="12">
        <v>270</v>
      </c>
      <c r="K19" s="13">
        <f t="shared" si="2"/>
        <v>12.419499999999971</v>
      </c>
    </row>
    <row r="20" spans="1:11" ht="12.75">
      <c r="A20" s="19" t="s">
        <v>16</v>
      </c>
      <c r="B20" s="15">
        <v>59293</v>
      </c>
      <c r="C20" s="15">
        <v>37</v>
      </c>
      <c r="D20" s="16">
        <v>533.5</v>
      </c>
      <c r="E20" s="16">
        <f t="shared" si="3"/>
        <v>533.5</v>
      </c>
      <c r="F20" s="16">
        <f t="shared" si="0"/>
        <v>613.525</v>
      </c>
      <c r="G20" s="16">
        <v>26.97</v>
      </c>
      <c r="H20" s="16"/>
      <c r="I20" s="16">
        <f t="shared" si="1"/>
        <v>640.495</v>
      </c>
      <c r="J20" s="16">
        <v>629</v>
      </c>
      <c r="K20" s="23">
        <f t="shared" si="2"/>
        <v>11.495000000000005</v>
      </c>
    </row>
    <row r="21" spans="1:11" ht="12.75">
      <c r="A21" s="10" t="s">
        <v>24</v>
      </c>
      <c r="B21" s="11">
        <v>46107</v>
      </c>
      <c r="C21" s="11">
        <v>38</v>
      </c>
      <c r="D21" s="12">
        <v>436</v>
      </c>
      <c r="E21" s="12">
        <f t="shared" si="3"/>
        <v>436</v>
      </c>
      <c r="F21" s="12">
        <f t="shared" si="0"/>
        <v>501.4</v>
      </c>
      <c r="G21" s="12">
        <v>26.97</v>
      </c>
      <c r="H21" s="12"/>
      <c r="I21" s="12">
        <f t="shared" si="1"/>
        <v>528.37</v>
      </c>
      <c r="J21" s="12"/>
      <c r="K21" s="13">
        <f t="shared" si="2"/>
        <v>528.37</v>
      </c>
    </row>
    <row r="22" spans="1:11" ht="12.75">
      <c r="A22" s="10" t="s">
        <v>24</v>
      </c>
      <c r="B22" s="11">
        <v>46107</v>
      </c>
      <c r="C22" s="11">
        <v>39</v>
      </c>
      <c r="D22" s="12">
        <v>436</v>
      </c>
      <c r="E22" s="12">
        <f t="shared" si="3"/>
        <v>436</v>
      </c>
      <c r="F22" s="12">
        <f t="shared" si="0"/>
        <v>501.4</v>
      </c>
      <c r="G22" s="12">
        <v>26.97</v>
      </c>
      <c r="H22" s="12"/>
      <c r="I22" s="12">
        <f t="shared" si="1"/>
        <v>528.37</v>
      </c>
      <c r="J22" s="12"/>
      <c r="K22" s="13">
        <f t="shared" si="2"/>
        <v>528.37</v>
      </c>
    </row>
    <row r="23" spans="1:11" ht="12.75">
      <c r="A23" s="10" t="s">
        <v>24</v>
      </c>
      <c r="B23" s="11">
        <v>59293</v>
      </c>
      <c r="C23" s="11">
        <v>38</v>
      </c>
      <c r="D23" s="12">
        <v>533.5</v>
      </c>
      <c r="E23" s="12">
        <f t="shared" si="3"/>
        <v>533.5</v>
      </c>
      <c r="F23" s="12">
        <f t="shared" si="0"/>
        <v>613.525</v>
      </c>
      <c r="G23" s="12">
        <v>26.97</v>
      </c>
      <c r="H23" s="12"/>
      <c r="I23" s="12">
        <f t="shared" si="1"/>
        <v>640.495</v>
      </c>
      <c r="J23" s="12"/>
      <c r="K23" s="13">
        <f t="shared" si="2"/>
        <v>640.495</v>
      </c>
    </row>
    <row r="24" spans="1:11" ht="12.75">
      <c r="A24" s="10" t="s">
        <v>24</v>
      </c>
      <c r="B24" s="11">
        <v>59293</v>
      </c>
      <c r="C24" s="11">
        <v>39</v>
      </c>
      <c r="D24" s="12">
        <v>533.5</v>
      </c>
      <c r="E24" s="12">
        <f t="shared" si="3"/>
        <v>533.5</v>
      </c>
      <c r="F24" s="12">
        <f t="shared" si="0"/>
        <v>613.525</v>
      </c>
      <c r="G24" s="12">
        <v>26.97</v>
      </c>
      <c r="H24" s="12"/>
      <c r="I24" s="12">
        <f t="shared" si="1"/>
        <v>640.495</v>
      </c>
      <c r="J24" s="12"/>
      <c r="K24" s="13">
        <f t="shared" si="2"/>
        <v>640.495</v>
      </c>
    </row>
    <row r="25" spans="1:11" ht="12.75">
      <c r="A25" s="9" t="s">
        <v>23</v>
      </c>
      <c r="B25" s="6">
        <v>29029</v>
      </c>
      <c r="C25" s="6">
        <v>30</v>
      </c>
      <c r="D25" s="7">
        <v>222.13</v>
      </c>
      <c r="E25" s="7">
        <f t="shared" si="3"/>
        <v>222.13</v>
      </c>
      <c r="F25" s="7">
        <f t="shared" si="0"/>
        <v>255.44949999999997</v>
      </c>
      <c r="G25" s="7">
        <v>26.97</v>
      </c>
      <c r="H25" s="7"/>
      <c r="I25" s="7">
        <f t="shared" si="1"/>
        <v>282.41949999999997</v>
      </c>
      <c r="J25" s="7"/>
      <c r="K25" s="8">
        <f t="shared" si="2"/>
        <v>282.41949999999997</v>
      </c>
    </row>
    <row r="26" spans="1:11" ht="12.75">
      <c r="A26" s="9" t="s">
        <v>23</v>
      </c>
      <c r="B26" s="6">
        <v>29029</v>
      </c>
      <c r="C26" s="6">
        <v>31</v>
      </c>
      <c r="D26" s="7">
        <v>222.13</v>
      </c>
      <c r="E26" s="7">
        <f t="shared" si="3"/>
        <v>222.13</v>
      </c>
      <c r="F26" s="7">
        <f t="shared" si="0"/>
        <v>255.44949999999997</v>
      </c>
      <c r="G26" s="7">
        <v>26.97</v>
      </c>
      <c r="H26" s="7"/>
      <c r="I26" s="7">
        <f t="shared" si="1"/>
        <v>282.41949999999997</v>
      </c>
      <c r="J26" s="7"/>
      <c r="K26" s="8">
        <f t="shared" si="2"/>
        <v>282.41949999999997</v>
      </c>
    </row>
    <row r="27" spans="1:11" ht="12.75">
      <c r="A27" s="9" t="s">
        <v>23</v>
      </c>
      <c r="B27" s="6">
        <v>29029</v>
      </c>
      <c r="C27" s="6">
        <v>31</v>
      </c>
      <c r="D27" s="7">
        <v>222.13</v>
      </c>
      <c r="E27" s="7">
        <f t="shared" si="3"/>
        <v>222.13</v>
      </c>
      <c r="F27" s="7">
        <f t="shared" si="0"/>
        <v>255.44949999999997</v>
      </c>
      <c r="G27" s="7">
        <v>26.97</v>
      </c>
      <c r="H27" s="7"/>
      <c r="I27" s="7">
        <f t="shared" si="1"/>
        <v>282.41949999999997</v>
      </c>
      <c r="J27" s="7"/>
      <c r="K27" s="8">
        <f t="shared" si="2"/>
        <v>282.41949999999997</v>
      </c>
    </row>
    <row r="28" spans="1:11" ht="12.75">
      <c r="A28" s="9" t="s">
        <v>23</v>
      </c>
      <c r="B28" s="6">
        <v>46107</v>
      </c>
      <c r="C28" s="6">
        <v>38</v>
      </c>
      <c r="D28" s="7">
        <v>436</v>
      </c>
      <c r="E28" s="7">
        <f t="shared" si="3"/>
        <v>436</v>
      </c>
      <c r="F28" s="7">
        <f t="shared" si="0"/>
        <v>501.4</v>
      </c>
      <c r="G28" s="7">
        <v>26.97</v>
      </c>
      <c r="H28" s="7"/>
      <c r="I28" s="7">
        <f t="shared" si="1"/>
        <v>528.37</v>
      </c>
      <c r="J28" s="7"/>
      <c r="K28" s="8">
        <f t="shared" si="2"/>
        <v>528.37</v>
      </c>
    </row>
    <row r="29" spans="1:11" ht="12.75">
      <c r="A29" s="9" t="s">
        <v>23</v>
      </c>
      <c r="B29" s="6">
        <v>46107</v>
      </c>
      <c r="C29" s="6">
        <v>41</v>
      </c>
      <c r="D29" s="7">
        <v>436</v>
      </c>
      <c r="E29" s="7">
        <f t="shared" si="3"/>
        <v>436</v>
      </c>
      <c r="F29" s="7">
        <f t="shared" si="0"/>
        <v>501.4</v>
      </c>
      <c r="G29" s="7">
        <v>26.97</v>
      </c>
      <c r="H29" s="7"/>
      <c r="I29" s="7">
        <f t="shared" si="1"/>
        <v>528.37</v>
      </c>
      <c r="J29" s="7"/>
      <c r="K29" s="8">
        <f t="shared" si="2"/>
        <v>528.37</v>
      </c>
    </row>
    <row r="30" spans="1:11" ht="12.75">
      <c r="A30" s="9" t="s">
        <v>23</v>
      </c>
      <c r="B30" s="6">
        <v>46107</v>
      </c>
      <c r="C30" s="6">
        <v>41</v>
      </c>
      <c r="D30" s="7">
        <v>436</v>
      </c>
      <c r="E30" s="7">
        <f t="shared" si="3"/>
        <v>436</v>
      </c>
      <c r="F30" s="7">
        <f t="shared" si="0"/>
        <v>501.4</v>
      </c>
      <c r="G30" s="7">
        <v>26.97</v>
      </c>
      <c r="H30" s="7"/>
      <c r="I30" s="7">
        <f t="shared" si="1"/>
        <v>528.37</v>
      </c>
      <c r="J30" s="7"/>
      <c r="K30" s="8">
        <f t="shared" si="2"/>
        <v>528.37</v>
      </c>
    </row>
    <row r="31" spans="1:11" ht="12.75">
      <c r="A31" s="9" t="s">
        <v>23</v>
      </c>
      <c r="B31" s="6">
        <v>59293</v>
      </c>
      <c r="C31" s="6">
        <v>36</v>
      </c>
      <c r="D31" s="7">
        <v>533.5</v>
      </c>
      <c r="E31" s="7">
        <f t="shared" si="3"/>
        <v>533.5</v>
      </c>
      <c r="F31" s="7">
        <f t="shared" si="0"/>
        <v>613.525</v>
      </c>
      <c r="G31" s="7">
        <v>26.97</v>
      </c>
      <c r="H31" s="7"/>
      <c r="I31" s="7">
        <f t="shared" si="1"/>
        <v>640.495</v>
      </c>
      <c r="J31" s="7"/>
      <c r="K31" s="8">
        <f t="shared" si="2"/>
        <v>640.495</v>
      </c>
    </row>
    <row r="32" spans="1:11" ht="12.75">
      <c r="A32" s="9" t="s">
        <v>23</v>
      </c>
      <c r="B32" s="6">
        <v>59293</v>
      </c>
      <c r="C32" s="6">
        <v>36</v>
      </c>
      <c r="D32" s="7">
        <v>533.5</v>
      </c>
      <c r="E32" s="7">
        <f t="shared" si="3"/>
        <v>533.5</v>
      </c>
      <c r="F32" s="7">
        <f t="shared" si="0"/>
        <v>613.525</v>
      </c>
      <c r="G32" s="7">
        <v>26.97</v>
      </c>
      <c r="H32" s="7"/>
      <c r="I32" s="7">
        <f t="shared" si="1"/>
        <v>640.495</v>
      </c>
      <c r="J32" s="7"/>
      <c r="K32" s="8">
        <f t="shared" si="2"/>
        <v>640.495</v>
      </c>
    </row>
    <row r="33" spans="1:11" ht="12.75">
      <c r="A33" s="9" t="s">
        <v>23</v>
      </c>
      <c r="B33" s="6">
        <v>59293</v>
      </c>
      <c r="C33" s="6">
        <v>40</v>
      </c>
      <c r="D33" s="7">
        <v>533.5</v>
      </c>
      <c r="E33" s="7">
        <f t="shared" si="3"/>
        <v>533.5</v>
      </c>
      <c r="F33" s="7">
        <f t="shared" si="0"/>
        <v>613.525</v>
      </c>
      <c r="G33" s="7">
        <v>26.97</v>
      </c>
      <c r="H33" s="7"/>
      <c r="I33" s="7">
        <f t="shared" si="1"/>
        <v>640.495</v>
      </c>
      <c r="J33" s="7"/>
      <c r="K33" s="8">
        <f t="shared" si="2"/>
        <v>640.495</v>
      </c>
    </row>
    <row r="34" spans="1:11" ht="12.75">
      <c r="A34" s="9" t="s">
        <v>23</v>
      </c>
      <c r="B34" s="6">
        <v>59293</v>
      </c>
      <c r="C34" s="6">
        <v>40</v>
      </c>
      <c r="D34" s="7">
        <v>533.5</v>
      </c>
      <c r="E34" s="7">
        <f t="shared" si="3"/>
        <v>533.5</v>
      </c>
      <c r="F34" s="7">
        <f t="shared" si="0"/>
        <v>613.525</v>
      </c>
      <c r="G34" s="7">
        <v>26.97</v>
      </c>
      <c r="H34" s="7"/>
      <c r="I34" s="7">
        <f t="shared" si="1"/>
        <v>640.495</v>
      </c>
      <c r="J34" s="7"/>
      <c r="K34" s="8">
        <f t="shared" si="2"/>
        <v>640.495</v>
      </c>
    </row>
    <row r="35" spans="1:11" ht="12.75">
      <c r="A35" s="18" t="s">
        <v>11</v>
      </c>
      <c r="B35" s="21">
        <v>59293</v>
      </c>
      <c r="C35" s="21">
        <v>39</v>
      </c>
      <c r="D35" s="22">
        <v>533.5</v>
      </c>
      <c r="E35" s="22">
        <f t="shared" si="3"/>
        <v>533.5</v>
      </c>
      <c r="F35" s="22">
        <f t="shared" si="0"/>
        <v>613.525</v>
      </c>
      <c r="G35" s="22">
        <v>26.97</v>
      </c>
      <c r="H35" s="22"/>
      <c r="I35" s="22">
        <f t="shared" si="1"/>
        <v>640.495</v>
      </c>
      <c r="J35" s="22">
        <v>630</v>
      </c>
      <c r="K35" s="20">
        <f t="shared" si="2"/>
        <v>10.495000000000005</v>
      </c>
    </row>
    <row r="36" spans="1:11" ht="12.75">
      <c r="A36" s="19" t="s">
        <v>10</v>
      </c>
      <c r="B36" s="24">
        <v>59293</v>
      </c>
      <c r="C36" s="24">
        <v>41</v>
      </c>
      <c r="D36" s="25">
        <v>533.5</v>
      </c>
      <c r="E36" s="25">
        <f t="shared" si="3"/>
        <v>533.5</v>
      </c>
      <c r="F36" s="25">
        <f t="shared" si="0"/>
        <v>613.525</v>
      </c>
      <c r="G36" s="25">
        <v>26.97</v>
      </c>
      <c r="H36" s="25"/>
      <c r="I36" s="25">
        <f t="shared" si="1"/>
        <v>640.495</v>
      </c>
      <c r="J36" s="25">
        <v>630</v>
      </c>
      <c r="K36" s="23">
        <f t="shared" si="2"/>
        <v>10.495000000000005</v>
      </c>
    </row>
    <row r="37" spans="1:11" ht="12.75">
      <c r="A37" s="18" t="s">
        <v>14</v>
      </c>
      <c r="B37" s="21">
        <v>29029</v>
      </c>
      <c r="C37" s="21">
        <v>37</v>
      </c>
      <c r="D37" s="22">
        <v>222.13</v>
      </c>
      <c r="E37" s="22">
        <f t="shared" si="3"/>
        <v>222.13</v>
      </c>
      <c r="F37" s="22">
        <f t="shared" si="0"/>
        <v>255.44949999999997</v>
      </c>
      <c r="G37" s="22">
        <v>26.97</v>
      </c>
      <c r="H37" s="22"/>
      <c r="I37" s="22">
        <f t="shared" si="1"/>
        <v>282.41949999999997</v>
      </c>
      <c r="J37" s="22">
        <v>270</v>
      </c>
      <c r="K37" s="20">
        <f t="shared" si="2"/>
        <v>12.419499999999971</v>
      </c>
    </row>
    <row r="38" spans="1:11" ht="12.75">
      <c r="A38" s="14" t="s">
        <v>20</v>
      </c>
      <c r="B38" s="15">
        <v>46107</v>
      </c>
      <c r="C38" s="15">
        <v>39</v>
      </c>
      <c r="D38" s="16">
        <v>436</v>
      </c>
      <c r="E38" s="16"/>
      <c r="F38" s="16"/>
      <c r="G38" s="16">
        <v>26.97</v>
      </c>
      <c r="H38" s="16"/>
      <c r="I38" s="16"/>
      <c r="J38" s="16"/>
      <c r="K38" s="17"/>
    </row>
    <row r="39" spans="1:11" ht="12.75">
      <c r="A39" s="14" t="s">
        <v>20</v>
      </c>
      <c r="B39" s="15">
        <v>46107</v>
      </c>
      <c r="C39" s="15">
        <v>40</v>
      </c>
      <c r="D39" s="16">
        <v>436</v>
      </c>
      <c r="E39" s="16"/>
      <c r="F39" s="16"/>
      <c r="G39" s="16">
        <v>26.97</v>
      </c>
      <c r="H39" s="16"/>
      <c r="I39" s="16"/>
      <c r="J39" s="16"/>
      <c r="K39" s="17"/>
    </row>
    <row r="40" spans="1:11" ht="12.75">
      <c r="A40" s="14" t="s">
        <v>20</v>
      </c>
      <c r="B40" s="15"/>
      <c r="C40" s="15"/>
      <c r="D40" s="16"/>
      <c r="E40" s="16">
        <f>SUM(D38:D39)</f>
        <v>872</v>
      </c>
      <c r="F40" s="16">
        <f>E40*1.15</f>
        <v>1002.8</v>
      </c>
      <c r="G40" s="16">
        <f>SUM(G38:G39)</f>
        <v>53.94</v>
      </c>
      <c r="H40" s="16"/>
      <c r="I40" s="16">
        <f>H40+G40+F40</f>
        <v>1056.74</v>
      </c>
      <c r="J40" s="16">
        <v>1032</v>
      </c>
      <c r="K40" s="17">
        <f>I40-J40</f>
        <v>24.74000000000001</v>
      </c>
    </row>
    <row r="41" spans="4:5" ht="12.75">
      <c r="D41" s="3">
        <f>SUM(D2:D40)</f>
        <v>13444.08</v>
      </c>
      <c r="E41" s="3">
        <f>SUM(E2:E40)</f>
        <v>13444.08</v>
      </c>
    </row>
  </sheetData>
  <sheetProtection formatCells="0" formatColumns="0" formatRows="0" insertColumns="0" insertRows="0" insertHyperlinks="0" deleteColumns="0" deleteRows="0" sort="0" autoFilter="0" pivotTables="0"/>
  <autoFilter ref="A1:I41">
    <sortState ref="A2:I41">
      <sortCondition sortBy="value" ref="B2:B41"/>
    </sortState>
  </autoFilter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2012-06-22T22:37:32Z</dcterms:created>
  <dcterms:modified xsi:type="dcterms:W3CDTF">2012-06-27T12:40:55Z</dcterms:modified>
  <cp:category/>
  <cp:version/>
  <cp:contentType/>
  <cp:contentStatus/>
</cp:coreProperties>
</file>