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<sst xmlns="http://schemas.openxmlformats.org/spreadsheetml/2006/main" count="47" uniqueCount="32">
  <si>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УЗ</t>
  </si>
  <si>
    <t>номер модели</t>
  </si>
  <si>
    <t>размер</t>
  </si>
  <si>
    <t>Цена за ед.</t>
  </si>
  <si>
    <t>сумма заказа</t>
  </si>
  <si>
    <t>цена с ОРГ</t>
  </si>
  <si>
    <t>ТР</t>
  </si>
  <si>
    <t>сбор за м/город</t>
  </si>
  <si>
    <t>сумма к оплате</t>
  </si>
  <si>
    <t>сдано</t>
  </si>
  <si>
    <t>долг  "+" Ваш,  "-" мой</t>
  </si>
  <si>
    <t xml:space="preserve">пристрой </t>
  </si>
  <si>
    <t>ХИН</t>
  </si>
  <si>
    <t>Вини пух</t>
  </si>
  <si>
    <t>биба</t>
  </si>
  <si>
    <t>Masyasya</t>
  </si>
  <si>
    <t>настя исайкина</t>
  </si>
  <si>
    <t>Марципанка</t>
  </si>
  <si>
    <t>Valeriya</t>
  </si>
  <si>
    <t>Dona Rosa</t>
  </si>
  <si>
    <t>Keitlin83</t>
  </si>
  <si>
    <t>Foteen</t>
  </si>
  <si>
    <t>Anelka</t>
  </si>
  <si>
    <t>Ольга2501</t>
  </si>
  <si>
    <t>Нюрочка*</t>
  </si>
  <si>
    <t>NIRVANA</t>
  </si>
  <si>
    <t>elena.eremina</t>
  </si>
  <si>
    <t>Tati78</t>
  </si>
  <si>
    <t>Юляля77</t>
  </si>
  <si>
    <t>Мичиган</t>
  </si>
  <si>
    <t>коалла</t>
  </si>
  <si>
    <t>жду реквизиты для возврата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</si>
</sst>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0" fontId="2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right"/>
    </xf>
    <xf numFmtId="164" fontId="0" fillId="5" borderId="10" xfId="0" applyNumberFormat="1" applyFill="1" applyBorder="1" applyAlignment="1">
      <alignment/>
    </xf>
    <xf numFmtId="165" fontId="0" fillId="5" borderId="10" xfId="0" applyNumberFormat="1" applyFill="1" applyBorder="1" applyAlignment="1">
      <alignment/>
    </xf>
    <xf numFmtId="0" fontId="22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right"/>
    </xf>
    <xf numFmtId="164" fontId="0" fillId="4" borderId="10" xfId="0" applyNumberFormat="1" applyFill="1" applyBorder="1" applyAlignment="1">
      <alignment/>
    </xf>
    <xf numFmtId="165" fontId="0" fillId="4" borderId="10" xfId="0" applyNumberFormat="1" applyFill="1" applyBorder="1" applyAlignment="1">
      <alignment/>
    </xf>
    <xf numFmtId="0" fontId="41" fillId="5" borderId="10" xfId="0" applyFont="1" applyFill="1" applyBorder="1" applyAlignment="1">
      <alignment/>
    </xf>
    <xf numFmtId="165" fontId="39" fillId="5" borderId="10" xfId="0" applyNumberFormat="1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1" fillId="4" borderId="10" xfId="0" applyFont="1" applyFill="1" applyBorder="1" applyAlignment="1">
      <alignment horizontal="right"/>
    </xf>
    <xf numFmtId="164" fontId="21" fillId="4" borderId="10" xfId="0" applyNumberFormat="1" applyFont="1" applyFill="1" applyBorder="1" applyAlignment="1">
      <alignment/>
    </xf>
    <xf numFmtId="165" fontId="21" fillId="4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165" fontId="39" fillId="4" borderId="10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1415267&amp;t=6007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14.8515625" style="0" bestFit="1" customWidth="1"/>
    <col min="4" max="5" width="9.7109375" style="0" bestFit="1" customWidth="1"/>
  </cols>
  <sheetData>
    <row r="1" spans="1:11" ht="39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2" t="s">
        <v>10</v>
      </c>
    </row>
    <row r="2" spans="1:11" ht="15">
      <c r="A2" s="10" t="s">
        <v>22</v>
      </c>
      <c r="B2" s="11">
        <v>38188</v>
      </c>
      <c r="C2" s="12">
        <v>24</v>
      </c>
      <c r="D2" s="13">
        <v>267.3</v>
      </c>
      <c r="E2" s="13">
        <f>D2</f>
        <v>267.3</v>
      </c>
      <c r="F2" s="13">
        <f>E2*1.15</f>
        <v>307.395</v>
      </c>
      <c r="G2" s="11">
        <v>12.4</v>
      </c>
      <c r="H2" s="11"/>
      <c r="I2" s="13">
        <f>F2+G2+H2</f>
        <v>319.79499999999996</v>
      </c>
      <c r="J2" s="11">
        <v>311</v>
      </c>
      <c r="K2" s="14">
        <f>I2-J2</f>
        <v>8.794999999999959</v>
      </c>
    </row>
    <row r="3" spans="1:11" ht="15">
      <c r="A3" s="15" t="s">
        <v>19</v>
      </c>
      <c r="B3" s="16">
        <v>37910</v>
      </c>
      <c r="C3" s="17">
        <v>27</v>
      </c>
      <c r="D3" s="18">
        <v>267.3</v>
      </c>
      <c r="E3" s="18">
        <f>D3</f>
        <v>267.3</v>
      </c>
      <c r="F3" s="18">
        <f>E3*1.15</f>
        <v>307.395</v>
      </c>
      <c r="G3" s="16">
        <v>12.4</v>
      </c>
      <c r="H3" s="16">
        <v>20</v>
      </c>
      <c r="I3" s="18">
        <f>F3+G3+H3</f>
        <v>339.79499999999996</v>
      </c>
      <c r="J3" s="16">
        <v>311</v>
      </c>
      <c r="K3" s="19">
        <f>I3-J3</f>
        <v>28.79499999999996</v>
      </c>
    </row>
    <row r="4" spans="1:11" ht="15">
      <c r="A4" s="10" t="s">
        <v>26</v>
      </c>
      <c r="B4" s="11">
        <v>38188</v>
      </c>
      <c r="C4" s="12">
        <v>27</v>
      </c>
      <c r="D4" s="13">
        <v>267.3</v>
      </c>
      <c r="E4" s="13">
        <f>D4</f>
        <v>267.3</v>
      </c>
      <c r="F4" s="13">
        <f>E4*1.15</f>
        <v>307.395</v>
      </c>
      <c r="G4" s="11">
        <v>12.4</v>
      </c>
      <c r="H4" s="11"/>
      <c r="I4" s="13">
        <f>F4+G4+H4</f>
        <v>319.79499999999996</v>
      </c>
      <c r="J4" s="11">
        <v>311</v>
      </c>
      <c r="K4" s="14">
        <f>I4-J4</f>
        <v>8.794999999999959</v>
      </c>
    </row>
    <row r="5" spans="1:11" ht="15">
      <c r="A5" s="15" t="s">
        <v>21</v>
      </c>
      <c r="B5" s="16">
        <v>38188</v>
      </c>
      <c r="C5" s="17">
        <v>24</v>
      </c>
      <c r="D5" s="18">
        <v>267.3</v>
      </c>
      <c r="E5" s="18"/>
      <c r="F5" s="18"/>
      <c r="G5" s="16">
        <v>12.4</v>
      </c>
      <c r="H5" s="16"/>
      <c r="I5" s="18"/>
      <c r="J5" s="16"/>
      <c r="K5" s="19"/>
    </row>
    <row r="6" spans="1:11" ht="15">
      <c r="A6" s="15" t="s">
        <v>21</v>
      </c>
      <c r="B6" s="16">
        <v>38188</v>
      </c>
      <c r="C6" s="17">
        <v>25</v>
      </c>
      <c r="D6" s="18">
        <v>267.3</v>
      </c>
      <c r="E6" s="18"/>
      <c r="F6" s="18"/>
      <c r="G6" s="16">
        <v>12.4</v>
      </c>
      <c r="H6" s="16"/>
      <c r="I6" s="18"/>
      <c r="J6" s="16"/>
      <c r="K6" s="19"/>
    </row>
    <row r="7" spans="1:11" ht="15">
      <c r="A7" s="15" t="s">
        <v>21</v>
      </c>
      <c r="B7" s="16"/>
      <c r="C7" s="17"/>
      <c r="D7" s="18"/>
      <c r="E7" s="18">
        <f>SUM(D5:D6)</f>
        <v>534.6</v>
      </c>
      <c r="F7" s="18">
        <f>E7*1.15</f>
        <v>614.79</v>
      </c>
      <c r="G7" s="16">
        <f>SUM(G5:G6)</f>
        <v>24.8</v>
      </c>
      <c r="H7" s="16"/>
      <c r="I7" s="18">
        <f>F7+G7+H7</f>
        <v>639.5899999999999</v>
      </c>
      <c r="J7" s="16">
        <v>621</v>
      </c>
      <c r="K7" s="19">
        <f>I7-J7</f>
        <v>18.589999999999918</v>
      </c>
    </row>
    <row r="8" spans="1:11" ht="15">
      <c r="A8" s="10" t="s">
        <v>20</v>
      </c>
      <c r="B8" s="11">
        <v>37910</v>
      </c>
      <c r="C8" s="12">
        <v>27</v>
      </c>
      <c r="D8" s="13">
        <v>267.3</v>
      </c>
      <c r="E8" s="13">
        <f>D8</f>
        <v>267.3</v>
      </c>
      <c r="F8" s="13">
        <f>E8*1.15</f>
        <v>307.395</v>
      </c>
      <c r="G8" s="11">
        <v>12.4</v>
      </c>
      <c r="H8" s="11"/>
      <c r="I8" s="13">
        <f>F8+G8+H8</f>
        <v>319.79499999999996</v>
      </c>
      <c r="J8" s="11">
        <v>311</v>
      </c>
      <c r="K8" s="14">
        <f>I8-J8</f>
        <v>8.794999999999959</v>
      </c>
    </row>
    <row r="9" spans="1:11" ht="15">
      <c r="A9" s="15" t="s">
        <v>15</v>
      </c>
      <c r="B9" s="16">
        <v>35476</v>
      </c>
      <c r="C9" s="17">
        <v>27</v>
      </c>
      <c r="D9" s="18">
        <v>267.3</v>
      </c>
      <c r="E9" s="18">
        <f>D9</f>
        <v>267.3</v>
      </c>
      <c r="F9" s="18">
        <f>E9*1.15</f>
        <v>307.395</v>
      </c>
      <c r="G9" s="16">
        <v>12.4</v>
      </c>
      <c r="H9" s="16"/>
      <c r="I9" s="18">
        <f>F9+G9+H9</f>
        <v>319.79499999999996</v>
      </c>
      <c r="J9" s="16">
        <v>311</v>
      </c>
      <c r="K9" s="19">
        <f>I9-J9</f>
        <v>8.794999999999959</v>
      </c>
    </row>
    <row r="10" spans="1:11" ht="15">
      <c r="A10" s="10" t="s">
        <v>25</v>
      </c>
      <c r="B10" s="11">
        <v>38188</v>
      </c>
      <c r="C10" s="12">
        <v>26</v>
      </c>
      <c r="D10" s="13">
        <v>267.3</v>
      </c>
      <c r="E10" s="13"/>
      <c r="F10" s="13"/>
      <c r="G10" s="11">
        <v>12.4</v>
      </c>
      <c r="H10" s="11"/>
      <c r="I10" s="13"/>
      <c r="J10" s="11"/>
      <c r="K10" s="14"/>
    </row>
    <row r="11" spans="1:11" ht="15">
      <c r="A11" s="10" t="s">
        <v>25</v>
      </c>
      <c r="B11" s="11">
        <v>38188</v>
      </c>
      <c r="C11" s="12">
        <v>27</v>
      </c>
      <c r="D11" s="13">
        <v>267.3</v>
      </c>
      <c r="E11" s="13"/>
      <c r="F11" s="13"/>
      <c r="G11" s="11">
        <v>12.4</v>
      </c>
      <c r="H11" s="11"/>
      <c r="I11" s="13"/>
      <c r="J11" s="11"/>
      <c r="K11" s="14"/>
    </row>
    <row r="12" spans="1:11" ht="15">
      <c r="A12" s="10" t="s">
        <v>25</v>
      </c>
      <c r="B12" s="11"/>
      <c r="C12" s="12"/>
      <c r="D12" s="13"/>
      <c r="E12" s="13">
        <f>SUM(D10:D11)</f>
        <v>534.6</v>
      </c>
      <c r="F12" s="13">
        <f aca="true" t="shared" si="0" ref="F12:F32">E12*1.15</f>
        <v>614.79</v>
      </c>
      <c r="G12" s="11">
        <f>SUM(G10:G11)</f>
        <v>24.8</v>
      </c>
      <c r="H12" s="11"/>
      <c r="I12" s="13">
        <f aca="true" t="shared" si="1" ref="I12:I32">F12+G12+H12</f>
        <v>639.5899999999999</v>
      </c>
      <c r="J12" s="11">
        <v>621</v>
      </c>
      <c r="K12" s="14">
        <f aca="true" t="shared" si="2" ref="K12:K32">I12-J12</f>
        <v>18.589999999999918</v>
      </c>
    </row>
    <row r="13" spans="1:12" ht="15">
      <c r="A13" s="28" t="s">
        <v>27</v>
      </c>
      <c r="B13" s="5">
        <v>38188</v>
      </c>
      <c r="C13" s="6">
        <v>26</v>
      </c>
      <c r="D13" s="7">
        <v>0</v>
      </c>
      <c r="E13" s="7">
        <f>D13</f>
        <v>0</v>
      </c>
      <c r="F13" s="7">
        <f>E13*1.15</f>
        <v>0</v>
      </c>
      <c r="G13" s="5">
        <v>0</v>
      </c>
      <c r="H13" s="5"/>
      <c r="I13" s="7">
        <f>F13+G13+H13</f>
        <v>0</v>
      </c>
      <c r="J13" s="26">
        <v>310.5</v>
      </c>
      <c r="K13" s="8">
        <f>I13-J13</f>
        <v>-310.5</v>
      </c>
      <c r="L13" s="27" t="s">
        <v>31</v>
      </c>
    </row>
    <row r="14" spans="1:11" ht="15">
      <c r="A14" s="15" t="s">
        <v>18</v>
      </c>
      <c r="B14" s="16">
        <v>37910</v>
      </c>
      <c r="C14" s="17">
        <v>26</v>
      </c>
      <c r="D14" s="18">
        <v>267.3</v>
      </c>
      <c r="E14" s="18"/>
      <c r="F14" s="18"/>
      <c r="G14" s="16">
        <v>12.4</v>
      </c>
      <c r="H14" s="16"/>
      <c r="I14" s="18"/>
      <c r="J14" s="16"/>
      <c r="K14" s="19"/>
    </row>
    <row r="15" spans="1:11" ht="15">
      <c r="A15" s="15" t="s">
        <v>18</v>
      </c>
      <c r="B15" s="16">
        <v>37910</v>
      </c>
      <c r="C15" s="17">
        <v>27</v>
      </c>
      <c r="D15" s="18">
        <v>267.3</v>
      </c>
      <c r="E15" s="18"/>
      <c r="F15" s="18"/>
      <c r="G15" s="16">
        <v>12.4</v>
      </c>
      <c r="H15" s="16"/>
      <c r="I15" s="18"/>
      <c r="J15" s="16"/>
      <c r="K15" s="19"/>
    </row>
    <row r="16" spans="1:11" ht="15">
      <c r="A16" s="15" t="s">
        <v>18</v>
      </c>
      <c r="B16" s="16"/>
      <c r="C16" s="17"/>
      <c r="D16" s="18"/>
      <c r="E16" s="18">
        <f>SUM(D14:D15)</f>
        <v>534.6</v>
      </c>
      <c r="F16" s="18">
        <f>E16*1.15</f>
        <v>614.79</v>
      </c>
      <c r="G16" s="16">
        <f>SUM(G14:G15)</f>
        <v>24.8</v>
      </c>
      <c r="H16" s="16"/>
      <c r="I16" s="18">
        <f>F16+G16+H16</f>
        <v>639.5899999999999</v>
      </c>
      <c r="J16" s="16">
        <v>311</v>
      </c>
      <c r="K16" s="29">
        <f>I16-J16</f>
        <v>328.5899999999999</v>
      </c>
    </row>
    <row r="17" spans="1:11" ht="15">
      <c r="A17" s="10" t="s">
        <v>14</v>
      </c>
      <c r="B17" s="11">
        <v>35476</v>
      </c>
      <c r="C17" s="12">
        <v>25</v>
      </c>
      <c r="D17" s="13">
        <v>267.3</v>
      </c>
      <c r="E17" s="13">
        <f aca="true" t="shared" si="3" ref="E17:E32">D17</f>
        <v>267.3</v>
      </c>
      <c r="F17" s="13">
        <f t="shared" si="0"/>
        <v>307.395</v>
      </c>
      <c r="G17" s="11">
        <v>12.4</v>
      </c>
      <c r="H17" s="11">
        <v>20</v>
      </c>
      <c r="I17" s="13">
        <f t="shared" si="1"/>
        <v>339.79499999999996</v>
      </c>
      <c r="J17" s="11">
        <v>341</v>
      </c>
      <c r="K17" s="14">
        <f t="shared" si="2"/>
        <v>-1.205000000000041</v>
      </c>
    </row>
    <row r="18" spans="1:11" ht="15">
      <c r="A18" s="15" t="s">
        <v>13</v>
      </c>
      <c r="B18" s="16">
        <v>35476</v>
      </c>
      <c r="C18" s="17">
        <v>24</v>
      </c>
      <c r="D18" s="18">
        <v>267.3</v>
      </c>
      <c r="E18" s="18">
        <f t="shared" si="3"/>
        <v>267.3</v>
      </c>
      <c r="F18" s="18">
        <f t="shared" si="0"/>
        <v>307.395</v>
      </c>
      <c r="G18" s="18">
        <v>12.4</v>
      </c>
      <c r="H18" s="18"/>
      <c r="I18" s="18">
        <f t="shared" si="1"/>
        <v>319.79499999999996</v>
      </c>
      <c r="J18" s="18">
        <v>311</v>
      </c>
      <c r="K18" s="19">
        <f t="shared" si="2"/>
        <v>8.794999999999959</v>
      </c>
    </row>
    <row r="19" spans="1:11" ht="15">
      <c r="A19" s="31" t="s">
        <v>30</v>
      </c>
      <c r="B19" s="5">
        <v>38188</v>
      </c>
      <c r="C19" s="6">
        <v>27</v>
      </c>
      <c r="D19" s="7">
        <v>267.3</v>
      </c>
      <c r="E19" s="7">
        <f>D19</f>
        <v>267.3</v>
      </c>
      <c r="F19" s="7">
        <f>E19*1.15</f>
        <v>307.395</v>
      </c>
      <c r="G19" s="5">
        <v>12.4</v>
      </c>
      <c r="H19" s="5"/>
      <c r="I19" s="7">
        <f>F19+G19+H19</f>
        <v>319.79499999999996</v>
      </c>
      <c r="J19" s="5"/>
      <c r="K19" s="30">
        <f>I19-J19</f>
        <v>319.79499999999996</v>
      </c>
    </row>
    <row r="20" spans="1:11" ht="15">
      <c r="A20" s="20" t="s">
        <v>17</v>
      </c>
      <c r="B20" s="11">
        <v>37910</v>
      </c>
      <c r="C20" s="12">
        <v>26</v>
      </c>
      <c r="D20" s="13">
        <v>267.3</v>
      </c>
      <c r="E20" s="13">
        <f t="shared" si="3"/>
        <v>267.3</v>
      </c>
      <c r="F20" s="13">
        <f t="shared" si="0"/>
        <v>307.395</v>
      </c>
      <c r="G20" s="11">
        <v>12.4</v>
      </c>
      <c r="H20" s="11"/>
      <c r="I20" s="13">
        <f t="shared" si="1"/>
        <v>319.79499999999996</v>
      </c>
      <c r="J20" s="11"/>
      <c r="K20" s="21">
        <f t="shared" si="2"/>
        <v>319.79499999999996</v>
      </c>
    </row>
    <row r="21" spans="1:11" ht="15">
      <c r="A21" s="31" t="s">
        <v>29</v>
      </c>
      <c r="B21" s="5">
        <v>38188</v>
      </c>
      <c r="C21" s="6">
        <v>24</v>
      </c>
      <c r="D21" s="7">
        <v>267.3</v>
      </c>
      <c r="E21" s="7">
        <f>D21</f>
        <v>267.3</v>
      </c>
      <c r="F21" s="7">
        <f>E21*1.15</f>
        <v>307.395</v>
      </c>
      <c r="G21" s="5">
        <v>12.4</v>
      </c>
      <c r="H21" s="5"/>
      <c r="I21" s="7">
        <f>F21+G21+H21</f>
        <v>319.79499999999996</v>
      </c>
      <c r="J21" s="5"/>
      <c r="K21" s="30">
        <f>I21-J21</f>
        <v>319.79499999999996</v>
      </c>
    </row>
    <row r="22" spans="1:11" ht="15">
      <c r="A22" s="15" t="s">
        <v>16</v>
      </c>
      <c r="B22" s="22">
        <v>37910</v>
      </c>
      <c r="C22" s="23">
        <v>24</v>
      </c>
      <c r="D22" s="24">
        <v>267.3</v>
      </c>
      <c r="E22" s="24">
        <f t="shared" si="3"/>
        <v>267.3</v>
      </c>
      <c r="F22" s="24">
        <f t="shared" si="0"/>
        <v>307.395</v>
      </c>
      <c r="G22" s="22">
        <v>12.4</v>
      </c>
      <c r="H22" s="22"/>
      <c r="I22" s="24">
        <f t="shared" si="1"/>
        <v>319.79499999999996</v>
      </c>
      <c r="J22" s="22">
        <v>330</v>
      </c>
      <c r="K22" s="25">
        <f t="shared" si="2"/>
        <v>-10.205000000000041</v>
      </c>
    </row>
    <row r="23" spans="1:11" ht="15">
      <c r="A23" s="10" t="s">
        <v>24</v>
      </c>
      <c r="B23" s="11">
        <v>38188</v>
      </c>
      <c r="C23" s="12">
        <v>26</v>
      </c>
      <c r="D23" s="13">
        <v>267.3</v>
      </c>
      <c r="E23" s="13">
        <f t="shared" si="3"/>
        <v>267.3</v>
      </c>
      <c r="F23" s="13">
        <f t="shared" si="0"/>
        <v>307.395</v>
      </c>
      <c r="G23" s="11">
        <v>12.4</v>
      </c>
      <c r="H23" s="11"/>
      <c r="I23" s="13">
        <f t="shared" si="1"/>
        <v>319.79499999999996</v>
      </c>
      <c r="J23" s="11">
        <v>311</v>
      </c>
      <c r="K23" s="14">
        <f t="shared" si="2"/>
        <v>8.794999999999959</v>
      </c>
    </row>
    <row r="24" spans="1:11" ht="15">
      <c r="A24" s="15" t="s">
        <v>23</v>
      </c>
      <c r="B24" s="22">
        <v>38188</v>
      </c>
      <c r="C24" s="23">
        <v>25</v>
      </c>
      <c r="D24" s="24">
        <v>267.3</v>
      </c>
      <c r="E24" s="24">
        <f t="shared" si="3"/>
        <v>267.3</v>
      </c>
      <c r="F24" s="24">
        <f t="shared" si="0"/>
        <v>307.395</v>
      </c>
      <c r="G24" s="22">
        <v>12.4</v>
      </c>
      <c r="H24" s="22"/>
      <c r="I24" s="24">
        <f t="shared" si="1"/>
        <v>319.79499999999996</v>
      </c>
      <c r="J24" s="22">
        <v>311</v>
      </c>
      <c r="K24" s="25">
        <f t="shared" si="2"/>
        <v>8.794999999999959</v>
      </c>
    </row>
    <row r="25" spans="1:11" ht="15">
      <c r="A25" s="9" t="s">
        <v>11</v>
      </c>
      <c r="B25" s="5">
        <v>35476</v>
      </c>
      <c r="C25" s="6">
        <v>26</v>
      </c>
      <c r="D25" s="7">
        <v>267.3</v>
      </c>
      <c r="E25" s="7">
        <f t="shared" si="3"/>
        <v>267.3</v>
      </c>
      <c r="F25" s="7">
        <f t="shared" si="0"/>
        <v>307.395</v>
      </c>
      <c r="G25" s="5">
        <v>12.4</v>
      </c>
      <c r="H25" s="5"/>
      <c r="I25" s="7">
        <f t="shared" si="1"/>
        <v>319.79499999999996</v>
      </c>
      <c r="J25" s="5"/>
      <c r="K25" s="8">
        <f t="shared" si="2"/>
        <v>319.79499999999996</v>
      </c>
    </row>
    <row r="26" spans="1:11" ht="15">
      <c r="A26" s="9" t="s">
        <v>11</v>
      </c>
      <c r="B26" s="5">
        <v>35476</v>
      </c>
      <c r="C26" s="6">
        <v>26</v>
      </c>
      <c r="D26" s="7">
        <v>267.3</v>
      </c>
      <c r="E26" s="7">
        <f t="shared" si="3"/>
        <v>267.3</v>
      </c>
      <c r="F26" s="7">
        <f t="shared" si="0"/>
        <v>307.395</v>
      </c>
      <c r="G26" s="5">
        <v>12.4</v>
      </c>
      <c r="H26" s="5"/>
      <c r="I26" s="7">
        <f t="shared" si="1"/>
        <v>319.79499999999996</v>
      </c>
      <c r="J26" s="5"/>
      <c r="K26" s="8">
        <f t="shared" si="2"/>
        <v>319.79499999999996</v>
      </c>
    </row>
    <row r="27" spans="1:11" ht="15">
      <c r="A27" s="9" t="s">
        <v>11</v>
      </c>
      <c r="B27" s="5">
        <v>35476</v>
      </c>
      <c r="C27" s="6">
        <v>27</v>
      </c>
      <c r="D27" s="7">
        <v>267.3</v>
      </c>
      <c r="E27" s="7">
        <f t="shared" si="3"/>
        <v>267.3</v>
      </c>
      <c r="F27" s="7">
        <f t="shared" si="0"/>
        <v>307.395</v>
      </c>
      <c r="G27" s="5">
        <v>12.4</v>
      </c>
      <c r="H27" s="5"/>
      <c r="I27" s="7">
        <f t="shared" si="1"/>
        <v>319.79499999999996</v>
      </c>
      <c r="J27" s="5"/>
      <c r="K27" s="8">
        <f t="shared" si="2"/>
        <v>319.79499999999996</v>
      </c>
    </row>
    <row r="28" spans="1:11" ht="15">
      <c r="A28" s="9" t="s">
        <v>11</v>
      </c>
      <c r="B28" s="5">
        <v>35476</v>
      </c>
      <c r="C28" s="6">
        <v>27</v>
      </c>
      <c r="D28" s="7">
        <v>267.3</v>
      </c>
      <c r="E28" s="7">
        <f t="shared" si="3"/>
        <v>267.3</v>
      </c>
      <c r="F28" s="7">
        <f t="shared" si="0"/>
        <v>307.395</v>
      </c>
      <c r="G28" s="5">
        <v>12.4</v>
      </c>
      <c r="H28" s="5"/>
      <c r="I28" s="7">
        <f t="shared" si="1"/>
        <v>319.79499999999996</v>
      </c>
      <c r="J28" s="5"/>
      <c r="K28" s="8">
        <f t="shared" si="2"/>
        <v>319.79499999999996</v>
      </c>
    </row>
    <row r="29" spans="1:11" ht="15">
      <c r="A29" s="9" t="s">
        <v>11</v>
      </c>
      <c r="B29" s="5">
        <v>35476</v>
      </c>
      <c r="C29" s="6">
        <v>26</v>
      </c>
      <c r="D29" s="7">
        <v>267.3</v>
      </c>
      <c r="E29" s="7">
        <f t="shared" si="3"/>
        <v>267.3</v>
      </c>
      <c r="F29" s="7">
        <f t="shared" si="0"/>
        <v>307.395</v>
      </c>
      <c r="G29" s="5">
        <v>12.4</v>
      </c>
      <c r="H29" s="5"/>
      <c r="I29" s="7">
        <f t="shared" si="1"/>
        <v>319.79499999999996</v>
      </c>
      <c r="J29" s="5"/>
      <c r="K29" s="8">
        <f t="shared" si="2"/>
        <v>319.79499999999996</v>
      </c>
    </row>
    <row r="30" spans="1:11" ht="15">
      <c r="A30" s="9" t="s">
        <v>11</v>
      </c>
      <c r="B30" s="5">
        <v>37910</v>
      </c>
      <c r="C30" s="6">
        <v>24</v>
      </c>
      <c r="D30" s="7">
        <v>267.3</v>
      </c>
      <c r="E30" s="7">
        <f t="shared" si="3"/>
        <v>267.3</v>
      </c>
      <c r="F30" s="7">
        <f t="shared" si="0"/>
        <v>307.395</v>
      </c>
      <c r="G30" s="5">
        <v>12.4</v>
      </c>
      <c r="H30" s="5"/>
      <c r="I30" s="7">
        <f t="shared" si="1"/>
        <v>319.79499999999996</v>
      </c>
      <c r="J30" s="5"/>
      <c r="K30" s="8">
        <f t="shared" si="2"/>
        <v>319.79499999999996</v>
      </c>
    </row>
    <row r="31" spans="1:11" ht="15">
      <c r="A31" s="9" t="s">
        <v>11</v>
      </c>
      <c r="B31" s="5">
        <v>37910</v>
      </c>
      <c r="C31" s="6">
        <v>25</v>
      </c>
      <c r="D31" s="7">
        <v>267.3</v>
      </c>
      <c r="E31" s="7">
        <f t="shared" si="3"/>
        <v>267.3</v>
      </c>
      <c r="F31" s="7">
        <f t="shared" si="0"/>
        <v>307.395</v>
      </c>
      <c r="G31" s="5">
        <v>12.4</v>
      </c>
      <c r="H31" s="5"/>
      <c r="I31" s="7">
        <f t="shared" si="1"/>
        <v>319.79499999999996</v>
      </c>
      <c r="J31" s="5"/>
      <c r="K31" s="8">
        <f t="shared" si="2"/>
        <v>319.79499999999996</v>
      </c>
    </row>
    <row r="32" spans="1:11" ht="15">
      <c r="A32" s="9" t="s">
        <v>11</v>
      </c>
      <c r="B32" s="5">
        <v>37910</v>
      </c>
      <c r="C32" s="6">
        <v>25</v>
      </c>
      <c r="D32" s="7">
        <v>267.3</v>
      </c>
      <c r="E32" s="7">
        <f t="shared" si="3"/>
        <v>267.3</v>
      </c>
      <c r="F32" s="7">
        <f t="shared" si="0"/>
        <v>307.395</v>
      </c>
      <c r="G32" s="5">
        <v>12.4</v>
      </c>
      <c r="H32" s="5"/>
      <c r="I32" s="7">
        <f t="shared" si="1"/>
        <v>319.79499999999996</v>
      </c>
      <c r="J32" s="5"/>
      <c r="K32" s="8">
        <f t="shared" si="2"/>
        <v>319.79499999999996</v>
      </c>
    </row>
    <row r="33" spans="1:11" ht="15">
      <c r="A33" s="10" t="s">
        <v>12</v>
      </c>
      <c r="B33" s="11">
        <v>35476</v>
      </c>
      <c r="C33" s="12">
        <v>24</v>
      </c>
      <c r="D33" s="13">
        <v>267.3</v>
      </c>
      <c r="E33" s="13"/>
      <c r="F33" s="13"/>
      <c r="G33" s="11">
        <v>12.4</v>
      </c>
      <c r="H33" s="11"/>
      <c r="I33" s="13"/>
      <c r="J33" s="11"/>
      <c r="K33" s="14"/>
    </row>
    <row r="34" spans="1:11" ht="15">
      <c r="A34" s="10" t="s">
        <v>12</v>
      </c>
      <c r="B34" s="11">
        <v>35476</v>
      </c>
      <c r="C34" s="12">
        <v>25</v>
      </c>
      <c r="D34" s="13">
        <v>267.3</v>
      </c>
      <c r="E34" s="13"/>
      <c r="F34" s="13"/>
      <c r="G34" s="11">
        <v>12.4</v>
      </c>
      <c r="H34" s="11"/>
      <c r="I34" s="13"/>
      <c r="J34" s="11"/>
      <c r="K34" s="14"/>
    </row>
    <row r="35" spans="1:11" ht="15">
      <c r="A35" s="10" t="s">
        <v>12</v>
      </c>
      <c r="B35" s="11"/>
      <c r="C35" s="12"/>
      <c r="D35" s="13"/>
      <c r="E35" s="13">
        <f>SUM(D33:D34)</f>
        <v>534.6</v>
      </c>
      <c r="F35" s="13">
        <f>E35*1.15</f>
        <v>614.79</v>
      </c>
      <c r="G35" s="11">
        <f>SUM(G33:G34)</f>
        <v>24.8</v>
      </c>
      <c r="H35" s="11"/>
      <c r="I35" s="13">
        <f>F35+G35+H35</f>
        <v>639.5899999999999</v>
      </c>
      <c r="J35" s="11">
        <v>621</v>
      </c>
      <c r="K35" s="14">
        <f>I35-J35</f>
        <v>18.589999999999918</v>
      </c>
    </row>
    <row r="36" spans="1:11" ht="15">
      <c r="A36" s="15" t="s">
        <v>28</v>
      </c>
      <c r="B36" s="5">
        <v>37910</v>
      </c>
      <c r="C36" s="6">
        <v>25</v>
      </c>
      <c r="D36" s="7">
        <v>267.3</v>
      </c>
      <c r="E36" s="7">
        <f>D36</f>
        <v>267.3</v>
      </c>
      <c r="F36" s="7">
        <f>E36*1.15</f>
        <v>307.395</v>
      </c>
      <c r="G36" s="5">
        <v>12.4</v>
      </c>
      <c r="H36" s="5"/>
      <c r="I36" s="7">
        <f>F36+G36+H36</f>
        <v>319.79499999999996</v>
      </c>
      <c r="J36" s="5">
        <v>311</v>
      </c>
      <c r="K36" s="8">
        <f>I36-J36</f>
        <v>8.794999999999959</v>
      </c>
    </row>
    <row r="37" spans="4:5" ht="15">
      <c r="D37" s="4">
        <f>SUM(D2:D35)</f>
        <v>7751.7000000000035</v>
      </c>
      <c r="E37" s="4">
        <f>SUM(E2:E35)</f>
        <v>7751.700000000003</v>
      </c>
    </row>
  </sheetData>
  <sheetProtection/>
  <hyperlinks>
    <hyperlink ref="A36" r:id="rId1" display="http://forum.sibmama.ru/viewtopic.php?p=31415267&amp;t=60072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2012-07-08T16:45:09Z</dcterms:created>
  <dcterms:modified xsi:type="dcterms:W3CDTF">2012-07-17T13:41:38Z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