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21330" sheetId="1" r:id="rId1"/>
  </sheets>
  <definedNames/>
  <calcPr fullCalcOnLoad="1" refMode="R1C1"/>
</workbook>
</file>

<file path=xl/sharedStrings.xml><?xml version="1.0" encoding="utf-8"?>
<sst xmlns="http://schemas.openxmlformats.org/spreadsheetml/2006/main" count="156" uniqueCount="107">
  <si>
    <t>УЗ</t>
  </si>
  <si>
    <t>Заказ</t>
  </si>
  <si>
    <t>Артикул</t>
  </si>
  <si>
    <t>размер</t>
  </si>
  <si>
    <t>цвет</t>
  </si>
  <si>
    <t>Цена за ед.</t>
  </si>
  <si>
    <t>50-52</t>
  </si>
  <si>
    <t>З-223</t>
  </si>
  <si>
    <t>сирень</t>
  </si>
  <si>
    <t>малина</t>
  </si>
  <si>
    <t>pnatalia</t>
  </si>
  <si>
    <t>48-50</t>
  </si>
  <si>
    <t>розовый</t>
  </si>
  <si>
    <t>54-56</t>
  </si>
  <si>
    <t>Ястреб</t>
  </si>
  <si>
    <t>ОВ-218</t>
  </si>
  <si>
    <t>белый</t>
  </si>
  <si>
    <t>З-219</t>
  </si>
  <si>
    <t>52-54</t>
  </si>
  <si>
    <t>сиреневый</t>
  </si>
  <si>
    <t>Valysha</t>
  </si>
  <si>
    <t>Экстримал /52-54/ (син+дж), шт</t>
  </si>
  <si>
    <t>З-216</t>
  </si>
  <si>
    <t>ИришЯ</t>
  </si>
  <si>
    <t>myrz</t>
  </si>
  <si>
    <t>З-241</t>
  </si>
  <si>
    <t>Милена</t>
  </si>
  <si>
    <t>ОВ-162</t>
  </si>
  <si>
    <t>бордо ( картинка)</t>
  </si>
  <si>
    <t>Ele59</t>
  </si>
  <si>
    <t>KUKI</t>
  </si>
  <si>
    <t>Lully</t>
  </si>
  <si>
    <t>З-249</t>
  </si>
  <si>
    <t>розовый (сиреневый)</t>
  </si>
  <si>
    <t>saja</t>
  </si>
  <si>
    <t>Зимний узор</t>
  </si>
  <si>
    <t>З-235</t>
  </si>
  <si>
    <t>красный, бордо</t>
  </si>
  <si>
    <t>_MARINA_</t>
  </si>
  <si>
    <t>MICC</t>
  </si>
  <si>
    <t>З-245</t>
  </si>
  <si>
    <t>zolotuhina-ea</t>
  </si>
  <si>
    <t>сине-голубой</t>
  </si>
  <si>
    <t>Экстремал (на замену)</t>
  </si>
  <si>
    <t>malin2005</t>
  </si>
  <si>
    <t>Арктика</t>
  </si>
  <si>
    <t>З-238</t>
  </si>
  <si>
    <t>джинса</t>
  </si>
  <si>
    <t>Элен_а</t>
  </si>
  <si>
    <t>белый, любой для девочки</t>
  </si>
  <si>
    <t>n-strekozka</t>
  </si>
  <si>
    <t>малина, белый</t>
  </si>
  <si>
    <t>*-*-=Gala=-*-*</t>
  </si>
  <si>
    <t>solomaria</t>
  </si>
  <si>
    <t>З-227</t>
  </si>
  <si>
    <t>натаП</t>
  </si>
  <si>
    <t>4*4</t>
  </si>
  <si>
    <t>ОВ-159</t>
  </si>
  <si>
    <t>синий, серый</t>
  </si>
  <si>
    <t>Бубенцы</t>
  </si>
  <si>
    <t>ОВ-203</t>
  </si>
  <si>
    <t>бел-розов</t>
  </si>
  <si>
    <t>Maria_311</t>
  </si>
  <si>
    <t>Зимушка-2</t>
  </si>
  <si>
    <t>З-232</t>
  </si>
  <si>
    <t>Олеся Мед</t>
  </si>
  <si>
    <t>Город</t>
  </si>
  <si>
    <t>З-207</t>
  </si>
  <si>
    <t>чёрн/джинс</t>
  </si>
  <si>
    <t>LeoNaBob</t>
  </si>
  <si>
    <t>АннаС</t>
  </si>
  <si>
    <t>Марвелита</t>
  </si>
  <si>
    <t>Кошечка</t>
  </si>
  <si>
    <t>Снежок</t>
  </si>
  <si>
    <t>белый с рисунком</t>
  </si>
  <si>
    <t>nnNatasha</t>
  </si>
  <si>
    <t>З-202</t>
  </si>
  <si>
    <t>З-211</t>
  </si>
  <si>
    <t>З-225</t>
  </si>
  <si>
    <t>Мишка</t>
  </si>
  <si>
    <t>василек, голубой</t>
  </si>
  <si>
    <t xml:space="preserve"> Косы</t>
  </si>
  <si>
    <t>Николь</t>
  </si>
  <si>
    <t xml:space="preserve">Юлечка </t>
  </si>
  <si>
    <t xml:space="preserve">Северянин </t>
  </si>
  <si>
    <t>Скарлет</t>
  </si>
  <si>
    <t>Розочки</t>
  </si>
  <si>
    <t xml:space="preserve">Зимушка 2 </t>
  </si>
  <si>
    <t>З-222</t>
  </si>
  <si>
    <t>Снежинка (замена)</t>
  </si>
  <si>
    <t>голубой+белый</t>
  </si>
  <si>
    <t>Юлечка (замена)</t>
  </si>
  <si>
    <t>(голубой+белый)</t>
  </si>
  <si>
    <t>Лилия (замена)</t>
  </si>
  <si>
    <t>З-210</t>
  </si>
  <si>
    <t>молоко, белый</t>
  </si>
  <si>
    <t>серый, синий</t>
  </si>
  <si>
    <t>абрикос, малина</t>
  </si>
  <si>
    <t>син+дж, сер+дж</t>
  </si>
  <si>
    <t>сумма заказа</t>
  </si>
  <si>
    <t>цена с ОРГ</t>
  </si>
  <si>
    <t xml:space="preserve">тр. </t>
  </si>
  <si>
    <t>сбор за м/город</t>
  </si>
  <si>
    <t>сумма к оплате</t>
  </si>
  <si>
    <t>сдано</t>
  </si>
  <si>
    <t>долг  "+" Ваш,  "-" мой</t>
  </si>
  <si>
    <t>ПРИСТРОЙ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</si>
</sst>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4" borderId="11" xfId="0" applyFill="1" applyBorder="1" applyAlignment="1" applyProtection="1">
      <alignment/>
      <protection/>
    </xf>
    <xf numFmtId="0" fontId="0" fillId="4" borderId="11" xfId="0" applyFont="1" applyFill="1" applyBorder="1" applyAlignment="1" applyProtection="1">
      <alignment/>
      <protection/>
    </xf>
    <xf numFmtId="0" fontId="0" fillId="6" borderId="11" xfId="0" applyFill="1" applyBorder="1" applyAlignment="1" applyProtection="1">
      <alignment/>
      <protection/>
    </xf>
    <xf numFmtId="0" fontId="0" fillId="6" borderId="11" xfId="0" applyFont="1" applyFill="1" applyBorder="1" applyAlignment="1" applyProtection="1">
      <alignment/>
      <protection/>
    </xf>
    <xf numFmtId="0" fontId="1" fillId="4" borderId="11" xfId="0" applyFont="1" applyFill="1" applyBorder="1" applyAlignment="1" applyProtection="1">
      <alignment/>
      <protection/>
    </xf>
    <xf numFmtId="0" fontId="1" fillId="6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/>
      <protection/>
    </xf>
    <xf numFmtId="164" fontId="0" fillId="4" borderId="11" xfId="0" applyNumberFormat="1" applyFill="1" applyBorder="1" applyAlignment="1" applyProtection="1">
      <alignment/>
      <protection/>
    </xf>
    <xf numFmtId="164" fontId="0" fillId="6" borderId="11" xfId="0" applyNumberFormat="1" applyFill="1" applyBorder="1" applyAlignment="1" applyProtection="1">
      <alignment/>
      <protection/>
    </xf>
    <xf numFmtId="164" fontId="0" fillId="0" borderId="11" xfId="0" applyNumberFormat="1" applyFill="1" applyBorder="1" applyAlignment="1" applyProtection="1">
      <alignment/>
      <protection/>
    </xf>
    <xf numFmtId="164" fontId="4" fillId="0" borderId="11" xfId="0" applyNumberFormat="1" applyFont="1" applyFill="1" applyBorder="1" applyAlignment="1" applyProtection="1">
      <alignment/>
      <protection/>
    </xf>
    <xf numFmtId="164" fontId="4" fillId="4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164" fontId="39" fillId="0" borderId="11" xfId="0" applyNumberFormat="1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1" max="1" width="15.00390625" style="0" customWidth="1"/>
    <col min="2" max="2" width="23.8515625" style="0" customWidth="1"/>
    <col min="3" max="3" width="8.57421875" style="0" bestFit="1" customWidth="1"/>
    <col min="4" max="4" width="7.8515625" style="0" bestFit="1" customWidth="1"/>
    <col min="5" max="5" width="18.00390625" style="0" customWidth="1"/>
    <col min="6" max="6" width="8.28125" style="0" customWidth="1"/>
    <col min="7" max="7" width="7.00390625" style="0" customWidth="1"/>
    <col min="9" max="9" width="5.28125" style="0" customWidth="1"/>
    <col min="10" max="10" width="4.7109375" style="0" customWidth="1"/>
  </cols>
  <sheetData>
    <row r="1" spans="1:13" s="1" customFormat="1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99</v>
      </c>
      <c r="H1" s="3" t="s">
        <v>100</v>
      </c>
      <c r="I1" s="3" t="s">
        <v>101</v>
      </c>
      <c r="J1" s="3" t="s">
        <v>102</v>
      </c>
      <c r="K1" s="3" t="s">
        <v>103</v>
      </c>
      <c r="L1" s="3" t="s">
        <v>104</v>
      </c>
      <c r="M1" s="4" t="s">
        <v>105</v>
      </c>
    </row>
    <row r="2" spans="1:13" ht="12.75">
      <c r="A2" s="9" t="s">
        <v>52</v>
      </c>
      <c r="B2" s="6" t="s">
        <v>91</v>
      </c>
      <c r="C2" s="6" t="s">
        <v>7</v>
      </c>
      <c r="D2" s="5" t="s">
        <v>11</v>
      </c>
      <c r="E2" s="5" t="s">
        <v>9</v>
      </c>
      <c r="F2" s="5">
        <v>308</v>
      </c>
      <c r="G2" s="5">
        <f>F2</f>
        <v>308</v>
      </c>
      <c r="H2" s="5">
        <f>G2*1.15</f>
        <v>354.2</v>
      </c>
      <c r="I2" s="5">
        <v>11</v>
      </c>
      <c r="J2" s="5"/>
      <c r="K2" s="5">
        <f>H2+I2+J2</f>
        <v>365.2</v>
      </c>
      <c r="L2" s="5">
        <v>355</v>
      </c>
      <c r="M2" s="15">
        <f>K2-L2</f>
        <v>10.199999999999989</v>
      </c>
    </row>
    <row r="3" spans="1:13" ht="12.75">
      <c r="A3" s="10" t="s">
        <v>38</v>
      </c>
      <c r="B3" s="8" t="s">
        <v>82</v>
      </c>
      <c r="C3" s="7" t="s">
        <v>78</v>
      </c>
      <c r="D3" s="7" t="s">
        <v>18</v>
      </c>
      <c r="E3" s="7" t="s">
        <v>12</v>
      </c>
      <c r="F3" s="7">
        <v>494</v>
      </c>
      <c r="G3" s="7">
        <f aca="true" t="shared" si="0" ref="G3:G31">F3</f>
        <v>494</v>
      </c>
      <c r="H3" s="7">
        <f aca="true" t="shared" si="1" ref="H3:H31">G3*1.15</f>
        <v>568.0999999999999</v>
      </c>
      <c r="I3" s="7">
        <v>11</v>
      </c>
      <c r="J3" s="7"/>
      <c r="K3" s="7">
        <f aca="true" t="shared" si="2" ref="K3:K31">H3+I3+J3</f>
        <v>579.0999999999999</v>
      </c>
      <c r="L3" s="7">
        <v>569</v>
      </c>
      <c r="M3" s="16">
        <f aca="true" t="shared" si="3" ref="M3:M31">K3-L3</f>
        <v>10.099999999999909</v>
      </c>
    </row>
    <row r="4" spans="1:13" ht="12.75">
      <c r="A4" s="9" t="s">
        <v>29</v>
      </c>
      <c r="B4" s="6" t="s">
        <v>85</v>
      </c>
      <c r="C4" s="5" t="s">
        <v>25</v>
      </c>
      <c r="D4" s="5" t="s">
        <v>13</v>
      </c>
      <c r="E4" s="6" t="s">
        <v>95</v>
      </c>
      <c r="F4" s="5">
        <v>515</v>
      </c>
      <c r="G4" s="5">
        <f t="shared" si="0"/>
        <v>515</v>
      </c>
      <c r="H4" s="5">
        <f t="shared" si="1"/>
        <v>592.25</v>
      </c>
      <c r="I4" s="5">
        <v>11</v>
      </c>
      <c r="J4" s="5">
        <v>20</v>
      </c>
      <c r="K4" s="5">
        <f t="shared" si="2"/>
        <v>623.25</v>
      </c>
      <c r="L4" s="5">
        <v>623</v>
      </c>
      <c r="M4" s="15">
        <f t="shared" si="3"/>
        <v>0.25</v>
      </c>
    </row>
    <row r="5" spans="1:13" ht="12.75">
      <c r="A5" s="10" t="s">
        <v>30</v>
      </c>
      <c r="B5" s="8" t="s">
        <v>79</v>
      </c>
      <c r="C5" s="7" t="s">
        <v>76</v>
      </c>
      <c r="D5" s="7" t="s">
        <v>11</v>
      </c>
      <c r="E5" s="8" t="s">
        <v>80</v>
      </c>
      <c r="F5" s="7">
        <v>297</v>
      </c>
      <c r="G5" s="7">
        <f t="shared" si="0"/>
        <v>297</v>
      </c>
      <c r="H5" s="7">
        <f t="shared" si="1"/>
        <v>341.54999999999995</v>
      </c>
      <c r="I5" s="7">
        <v>11</v>
      </c>
      <c r="J5" s="7"/>
      <c r="K5" s="7">
        <f t="shared" si="2"/>
        <v>352.54999999999995</v>
      </c>
      <c r="L5" s="7">
        <v>342</v>
      </c>
      <c r="M5" s="16">
        <f t="shared" si="3"/>
        <v>10.549999999999955</v>
      </c>
    </row>
    <row r="6" spans="1:13" ht="12.75">
      <c r="A6" s="11" t="s">
        <v>75</v>
      </c>
      <c r="B6" s="12" t="s">
        <v>89</v>
      </c>
      <c r="C6" s="12" t="s">
        <v>88</v>
      </c>
      <c r="D6" s="13" t="s">
        <v>18</v>
      </c>
      <c r="E6" s="13" t="s">
        <v>92</v>
      </c>
      <c r="F6" s="13">
        <v>270</v>
      </c>
      <c r="G6" s="13">
        <f>F6</f>
        <v>270</v>
      </c>
      <c r="H6" s="13">
        <f>G6*1.15</f>
        <v>310.5</v>
      </c>
      <c r="I6" s="13">
        <v>11</v>
      </c>
      <c r="J6" s="13"/>
      <c r="K6" s="13">
        <f>H6+I6+J6</f>
        <v>321.5</v>
      </c>
      <c r="L6" s="13">
        <v>311</v>
      </c>
      <c r="M6" s="17">
        <f>K6-L6</f>
        <v>10.5</v>
      </c>
    </row>
    <row r="7" spans="1:13" ht="12.75">
      <c r="A7" s="9" t="s">
        <v>69</v>
      </c>
      <c r="B7" s="6" t="s">
        <v>83</v>
      </c>
      <c r="C7" s="5" t="s">
        <v>7</v>
      </c>
      <c r="D7" s="5" t="s">
        <v>11</v>
      </c>
      <c r="E7" s="5" t="s">
        <v>9</v>
      </c>
      <c r="F7" s="5">
        <v>308</v>
      </c>
      <c r="G7" s="5"/>
      <c r="H7" s="5"/>
      <c r="I7" s="5">
        <v>11</v>
      </c>
      <c r="J7" s="5"/>
      <c r="K7" s="5"/>
      <c r="L7" s="5"/>
      <c r="M7" s="15"/>
    </row>
    <row r="8" spans="1:13" ht="12.75">
      <c r="A8" s="9" t="s">
        <v>69</v>
      </c>
      <c r="B8" s="6" t="s">
        <v>87</v>
      </c>
      <c r="C8" s="5" t="s">
        <v>64</v>
      </c>
      <c r="D8" s="5" t="s">
        <v>6</v>
      </c>
      <c r="E8" s="5" t="s">
        <v>8</v>
      </c>
      <c r="F8" s="5">
        <v>403</v>
      </c>
      <c r="G8" s="5"/>
      <c r="H8" s="5"/>
      <c r="I8" s="5">
        <v>11</v>
      </c>
      <c r="J8" s="5"/>
      <c r="K8" s="5"/>
      <c r="L8" s="5"/>
      <c r="M8" s="15"/>
    </row>
    <row r="9" spans="1:13" ht="12.75">
      <c r="A9" s="9" t="s">
        <v>69</v>
      </c>
      <c r="B9" s="6"/>
      <c r="C9" s="5"/>
      <c r="D9" s="5"/>
      <c r="E9" s="5"/>
      <c r="F9" s="5"/>
      <c r="G9" s="5">
        <f>SUM(F7:F8)</f>
        <v>711</v>
      </c>
      <c r="H9" s="5">
        <f t="shared" si="1"/>
        <v>817.65</v>
      </c>
      <c r="I9" s="5">
        <f>SUM(I7:I8)</f>
        <v>22</v>
      </c>
      <c r="J9" s="5"/>
      <c r="K9" s="5">
        <f>H9+I9+J9</f>
        <v>839.65</v>
      </c>
      <c r="L9" s="5">
        <v>817.65</v>
      </c>
      <c r="M9" s="15">
        <f>K9-L9</f>
        <v>22</v>
      </c>
    </row>
    <row r="10" spans="1:13" ht="12.75">
      <c r="A10" s="10" t="s">
        <v>31</v>
      </c>
      <c r="B10" s="8" t="s">
        <v>86</v>
      </c>
      <c r="C10" s="7" t="s">
        <v>32</v>
      </c>
      <c r="D10" s="7" t="s">
        <v>6</v>
      </c>
      <c r="E10" s="7" t="s">
        <v>33</v>
      </c>
      <c r="F10" s="7">
        <v>433</v>
      </c>
      <c r="G10" s="7">
        <f t="shared" si="0"/>
        <v>433</v>
      </c>
      <c r="H10" s="7">
        <f t="shared" si="1"/>
        <v>497.95</v>
      </c>
      <c r="I10" s="7">
        <v>11</v>
      </c>
      <c r="J10" s="7"/>
      <c r="K10" s="7">
        <f t="shared" si="2"/>
        <v>508.95</v>
      </c>
      <c r="L10" s="7">
        <v>498</v>
      </c>
      <c r="M10" s="16">
        <f t="shared" si="3"/>
        <v>10.949999999999989</v>
      </c>
    </row>
    <row r="11" spans="1:13" ht="12.75">
      <c r="A11" s="9" t="s">
        <v>44</v>
      </c>
      <c r="B11" s="5" t="s">
        <v>45</v>
      </c>
      <c r="C11" s="5" t="s">
        <v>46</v>
      </c>
      <c r="D11" s="5" t="s">
        <v>6</v>
      </c>
      <c r="E11" s="5" t="s">
        <v>47</v>
      </c>
      <c r="F11" s="5">
        <v>376</v>
      </c>
      <c r="G11" s="5">
        <f t="shared" si="0"/>
        <v>376</v>
      </c>
      <c r="H11" s="5">
        <f t="shared" si="1"/>
        <v>432.4</v>
      </c>
      <c r="I11" s="5">
        <v>11</v>
      </c>
      <c r="J11" s="5"/>
      <c r="K11" s="5">
        <f t="shared" si="2"/>
        <v>443.4</v>
      </c>
      <c r="L11" s="5">
        <v>432.4</v>
      </c>
      <c r="M11" s="15">
        <f t="shared" si="3"/>
        <v>11</v>
      </c>
    </row>
    <row r="12" spans="1:13" ht="12.75">
      <c r="A12" s="10" t="s">
        <v>62</v>
      </c>
      <c r="B12" s="7" t="s">
        <v>63</v>
      </c>
      <c r="C12" s="7" t="s">
        <v>64</v>
      </c>
      <c r="D12" s="7" t="s">
        <v>6</v>
      </c>
      <c r="E12" s="7" t="s">
        <v>19</v>
      </c>
      <c r="F12" s="7">
        <v>403</v>
      </c>
      <c r="G12" s="7">
        <f t="shared" si="0"/>
        <v>403</v>
      </c>
      <c r="H12" s="7">
        <f t="shared" si="1"/>
        <v>463.45</v>
      </c>
      <c r="I12" s="7">
        <v>11</v>
      </c>
      <c r="J12" s="7"/>
      <c r="K12" s="7">
        <f t="shared" si="2"/>
        <v>474.45</v>
      </c>
      <c r="L12" s="7">
        <v>465.43</v>
      </c>
      <c r="M12" s="16">
        <f t="shared" si="3"/>
        <v>9.019999999999982</v>
      </c>
    </row>
    <row r="13" spans="1:13" ht="12.75">
      <c r="A13" s="9" t="s">
        <v>39</v>
      </c>
      <c r="B13" s="6" t="s">
        <v>73</v>
      </c>
      <c r="C13" s="5" t="s">
        <v>40</v>
      </c>
      <c r="D13" s="5" t="s">
        <v>6</v>
      </c>
      <c r="E13" s="5" t="s">
        <v>16</v>
      </c>
      <c r="F13" s="5">
        <v>433</v>
      </c>
      <c r="G13" s="5">
        <f t="shared" si="0"/>
        <v>433</v>
      </c>
      <c r="H13" s="5">
        <f t="shared" si="1"/>
        <v>497.95</v>
      </c>
      <c r="I13" s="5">
        <v>11</v>
      </c>
      <c r="J13" s="5"/>
      <c r="K13" s="5">
        <f t="shared" si="2"/>
        <v>508.95</v>
      </c>
      <c r="L13" s="5">
        <v>498</v>
      </c>
      <c r="M13" s="15">
        <f t="shared" si="3"/>
        <v>10.949999999999989</v>
      </c>
    </row>
    <row r="14" spans="1:13" ht="12.75">
      <c r="A14" s="10" t="s">
        <v>24</v>
      </c>
      <c r="B14" s="7" t="s">
        <v>26</v>
      </c>
      <c r="C14" s="7" t="s">
        <v>27</v>
      </c>
      <c r="D14" s="7" t="s">
        <v>13</v>
      </c>
      <c r="E14" s="7" t="s">
        <v>28</v>
      </c>
      <c r="F14" s="7">
        <v>385</v>
      </c>
      <c r="G14" s="7">
        <f t="shared" si="0"/>
        <v>385</v>
      </c>
      <c r="H14" s="7">
        <f t="shared" si="1"/>
        <v>442.74999999999994</v>
      </c>
      <c r="I14" s="7">
        <v>9</v>
      </c>
      <c r="J14" s="7"/>
      <c r="K14" s="7">
        <f t="shared" si="2"/>
        <v>451.74999999999994</v>
      </c>
      <c r="L14" s="7">
        <v>443</v>
      </c>
      <c r="M14" s="16">
        <f t="shared" si="3"/>
        <v>8.749999999999943</v>
      </c>
    </row>
    <row r="15" spans="1:13" ht="12.75">
      <c r="A15" s="14" t="s">
        <v>50</v>
      </c>
      <c r="B15" s="6" t="s">
        <v>91</v>
      </c>
      <c r="C15" s="6" t="s">
        <v>7</v>
      </c>
      <c r="D15" s="5" t="s">
        <v>11</v>
      </c>
      <c r="E15" s="5" t="s">
        <v>51</v>
      </c>
      <c r="F15" s="5">
        <v>308</v>
      </c>
      <c r="G15" s="5">
        <f t="shared" si="0"/>
        <v>308</v>
      </c>
      <c r="H15" s="5">
        <f t="shared" si="1"/>
        <v>354.2</v>
      </c>
      <c r="I15" s="5">
        <v>11</v>
      </c>
      <c r="J15" s="5"/>
      <c r="K15" s="5">
        <f t="shared" si="2"/>
        <v>365.2</v>
      </c>
      <c r="L15" s="5">
        <v>354</v>
      </c>
      <c r="M15" s="15">
        <f t="shared" si="3"/>
        <v>11.199999999999989</v>
      </c>
    </row>
    <row r="16" spans="1:13" ht="12.75">
      <c r="A16" s="10" t="s">
        <v>10</v>
      </c>
      <c r="B16" s="7" t="s">
        <v>14</v>
      </c>
      <c r="C16" s="7" t="s">
        <v>15</v>
      </c>
      <c r="D16" s="7" t="s">
        <v>13</v>
      </c>
      <c r="E16" s="7" t="s">
        <v>16</v>
      </c>
      <c r="F16" s="7">
        <v>180</v>
      </c>
      <c r="G16" s="7">
        <f t="shared" si="0"/>
        <v>180</v>
      </c>
      <c r="H16" s="7">
        <f t="shared" si="1"/>
        <v>206.99999999999997</v>
      </c>
      <c r="I16" s="7">
        <v>9</v>
      </c>
      <c r="J16" s="7"/>
      <c r="K16" s="7">
        <f t="shared" si="2"/>
        <v>215.99999999999997</v>
      </c>
      <c r="L16" s="7">
        <v>207</v>
      </c>
      <c r="M16" s="16">
        <f t="shared" si="3"/>
        <v>8.999999999999972</v>
      </c>
    </row>
    <row r="17" spans="1:13" ht="12.75">
      <c r="A17" s="9" t="s">
        <v>34</v>
      </c>
      <c r="B17" s="6" t="s">
        <v>89</v>
      </c>
      <c r="C17" s="6" t="s">
        <v>88</v>
      </c>
      <c r="D17" s="5" t="s">
        <v>18</v>
      </c>
      <c r="E17" s="6" t="s">
        <v>90</v>
      </c>
      <c r="F17" s="5">
        <v>270</v>
      </c>
      <c r="G17" s="5"/>
      <c r="H17" s="5"/>
      <c r="I17" s="5">
        <v>11</v>
      </c>
      <c r="J17" s="5"/>
      <c r="K17" s="5"/>
      <c r="L17" s="5"/>
      <c r="M17" s="15"/>
    </row>
    <row r="18" spans="1:13" ht="12.75">
      <c r="A18" s="9" t="s">
        <v>34</v>
      </c>
      <c r="B18" s="5" t="s">
        <v>35</v>
      </c>
      <c r="C18" s="5" t="s">
        <v>36</v>
      </c>
      <c r="D18" s="5" t="s">
        <v>13</v>
      </c>
      <c r="E18" s="5" t="s">
        <v>37</v>
      </c>
      <c r="F18" s="5">
        <v>300</v>
      </c>
      <c r="G18" s="5"/>
      <c r="H18" s="5"/>
      <c r="I18" s="5">
        <v>11</v>
      </c>
      <c r="J18" s="5"/>
      <c r="K18" s="5"/>
      <c r="L18" s="5"/>
      <c r="M18" s="15"/>
    </row>
    <row r="19" spans="1:13" ht="12.75">
      <c r="A19" s="9" t="s">
        <v>34</v>
      </c>
      <c r="B19" s="5"/>
      <c r="C19" s="5"/>
      <c r="D19" s="5"/>
      <c r="E19" s="5"/>
      <c r="F19" s="5"/>
      <c r="G19" s="5">
        <f>SUM(F17:F18)</f>
        <v>570</v>
      </c>
      <c r="H19" s="5">
        <f t="shared" si="1"/>
        <v>655.5</v>
      </c>
      <c r="I19" s="5">
        <f>SUM(I17:I18)</f>
        <v>22</v>
      </c>
      <c r="J19" s="5"/>
      <c r="K19" s="5">
        <f>H19+I19+J19</f>
        <v>677.5</v>
      </c>
      <c r="L19" s="5">
        <v>655.5</v>
      </c>
      <c r="M19" s="15">
        <f>K19-L19</f>
        <v>22</v>
      </c>
    </row>
    <row r="20" spans="1:13" ht="12.75">
      <c r="A20" s="10" t="s">
        <v>53</v>
      </c>
      <c r="B20" s="8" t="s">
        <v>84</v>
      </c>
      <c r="C20" s="7" t="s">
        <v>54</v>
      </c>
      <c r="D20" s="7" t="s">
        <v>13</v>
      </c>
      <c r="E20" s="8" t="s">
        <v>96</v>
      </c>
      <c r="F20" s="7">
        <v>410</v>
      </c>
      <c r="G20" s="7">
        <f t="shared" si="0"/>
        <v>410</v>
      </c>
      <c r="H20" s="7">
        <f t="shared" si="1"/>
        <v>471.49999999999994</v>
      </c>
      <c r="I20" s="7">
        <v>11</v>
      </c>
      <c r="J20" s="7"/>
      <c r="K20" s="7">
        <f t="shared" si="2"/>
        <v>482.49999999999994</v>
      </c>
      <c r="L20" s="7">
        <v>471.5</v>
      </c>
      <c r="M20" s="16">
        <f t="shared" si="3"/>
        <v>10.999999999999943</v>
      </c>
    </row>
    <row r="21" spans="1:13" ht="12.75">
      <c r="A21" s="9" t="s">
        <v>20</v>
      </c>
      <c r="B21" s="5" t="s">
        <v>21</v>
      </c>
      <c r="C21" s="5" t="s">
        <v>22</v>
      </c>
      <c r="D21" s="5" t="s">
        <v>18</v>
      </c>
      <c r="E21" s="6" t="s">
        <v>98</v>
      </c>
      <c r="F21" s="5">
        <v>397</v>
      </c>
      <c r="G21" s="5">
        <f t="shared" si="0"/>
        <v>397</v>
      </c>
      <c r="H21" s="5">
        <f t="shared" si="1"/>
        <v>456.54999999999995</v>
      </c>
      <c r="I21" s="5">
        <v>11</v>
      </c>
      <c r="J21" s="5"/>
      <c r="K21" s="5">
        <f t="shared" si="2"/>
        <v>467.54999999999995</v>
      </c>
      <c r="L21" s="5">
        <v>456.55</v>
      </c>
      <c r="M21" s="15">
        <f t="shared" si="3"/>
        <v>10.999999999999943</v>
      </c>
    </row>
    <row r="22" spans="1:13" ht="12.75">
      <c r="A22" s="10" t="s">
        <v>41</v>
      </c>
      <c r="B22" s="7" t="s">
        <v>43</v>
      </c>
      <c r="C22" s="7" t="s">
        <v>22</v>
      </c>
      <c r="D22" s="7" t="s">
        <v>18</v>
      </c>
      <c r="E22" s="7" t="s">
        <v>42</v>
      </c>
      <c r="F22" s="7">
        <v>397</v>
      </c>
      <c r="G22" s="7">
        <f t="shared" si="0"/>
        <v>397</v>
      </c>
      <c r="H22" s="7">
        <f t="shared" si="1"/>
        <v>456.54999999999995</v>
      </c>
      <c r="I22" s="7">
        <v>11</v>
      </c>
      <c r="J22" s="7"/>
      <c r="K22" s="7">
        <f t="shared" si="2"/>
        <v>467.54999999999995</v>
      </c>
      <c r="L22" s="7">
        <v>457</v>
      </c>
      <c r="M22" s="16">
        <f t="shared" si="3"/>
        <v>10.549999999999955</v>
      </c>
    </row>
    <row r="23" spans="1:13" ht="12.75">
      <c r="A23" s="11" t="s">
        <v>70</v>
      </c>
      <c r="B23" s="12" t="s">
        <v>93</v>
      </c>
      <c r="C23" s="12" t="s">
        <v>94</v>
      </c>
      <c r="D23" s="13" t="s">
        <v>13</v>
      </c>
      <c r="E23" s="13" t="s">
        <v>16</v>
      </c>
      <c r="F23" s="13">
        <v>489</v>
      </c>
      <c r="G23" s="13">
        <f>F23</f>
        <v>489</v>
      </c>
      <c r="H23" s="13">
        <f>G23*1.15</f>
        <v>562.3499999999999</v>
      </c>
      <c r="I23" s="13">
        <v>11</v>
      </c>
      <c r="J23" s="13"/>
      <c r="K23" s="13">
        <f>H23+I23+J23</f>
        <v>573.3499999999999</v>
      </c>
      <c r="L23" s="13">
        <v>562</v>
      </c>
      <c r="M23" s="18">
        <f>K23-L23</f>
        <v>11.349999999999909</v>
      </c>
    </row>
    <row r="24" spans="1:13" ht="12.75">
      <c r="A24" s="9" t="s">
        <v>23</v>
      </c>
      <c r="B24" s="6" t="s">
        <v>73</v>
      </c>
      <c r="C24" s="5" t="s">
        <v>40</v>
      </c>
      <c r="D24" s="5" t="s">
        <v>6</v>
      </c>
      <c r="E24" s="5" t="s">
        <v>16</v>
      </c>
      <c r="F24" s="5">
        <v>433</v>
      </c>
      <c r="G24" s="5">
        <f t="shared" si="0"/>
        <v>433</v>
      </c>
      <c r="H24" s="5">
        <f t="shared" si="1"/>
        <v>497.95</v>
      </c>
      <c r="I24" s="5">
        <v>11</v>
      </c>
      <c r="J24" s="5"/>
      <c r="K24" s="5">
        <f t="shared" si="2"/>
        <v>508.95</v>
      </c>
      <c r="L24" s="5">
        <v>498</v>
      </c>
      <c r="M24" s="19">
        <f t="shared" si="3"/>
        <v>10.949999999999989</v>
      </c>
    </row>
    <row r="25" spans="1:13" ht="12.75">
      <c r="A25" s="9" t="s">
        <v>71</v>
      </c>
      <c r="B25" s="5" t="s">
        <v>72</v>
      </c>
      <c r="C25" s="5" t="s">
        <v>77</v>
      </c>
      <c r="D25" s="5" t="s">
        <v>11</v>
      </c>
      <c r="E25" s="5" t="s">
        <v>16</v>
      </c>
      <c r="F25" s="5">
        <v>297</v>
      </c>
      <c r="G25" s="5"/>
      <c r="H25" s="5"/>
      <c r="I25" s="5">
        <v>11</v>
      </c>
      <c r="J25" s="5"/>
      <c r="K25" s="5"/>
      <c r="L25" s="5"/>
      <c r="M25" s="19"/>
    </row>
    <row r="26" spans="1:13" ht="12.75">
      <c r="A26" s="9" t="s">
        <v>71</v>
      </c>
      <c r="B26" s="5" t="s">
        <v>73</v>
      </c>
      <c r="C26" s="5" t="s">
        <v>40</v>
      </c>
      <c r="D26" s="5" t="s">
        <v>6</v>
      </c>
      <c r="E26" s="5" t="s">
        <v>74</v>
      </c>
      <c r="F26" s="5">
        <v>433</v>
      </c>
      <c r="G26" s="5"/>
      <c r="H26" s="5"/>
      <c r="I26" s="5">
        <v>11</v>
      </c>
      <c r="J26" s="5"/>
      <c r="K26" s="5"/>
      <c r="L26" s="5"/>
      <c r="M26" s="19"/>
    </row>
    <row r="27" spans="1:13" ht="12.75">
      <c r="A27" s="9" t="s">
        <v>71</v>
      </c>
      <c r="B27" s="5"/>
      <c r="C27" s="5"/>
      <c r="D27" s="5"/>
      <c r="E27" s="5"/>
      <c r="F27" s="5"/>
      <c r="G27" s="5">
        <f>SUM(F25:F26)</f>
        <v>730</v>
      </c>
      <c r="H27" s="5">
        <f t="shared" si="1"/>
        <v>839.4999999999999</v>
      </c>
      <c r="I27" s="5">
        <f>SUM(I25:I26)</f>
        <v>22</v>
      </c>
      <c r="J27" s="5"/>
      <c r="K27" s="5">
        <f>H27+I27+J27</f>
        <v>861.4999999999999</v>
      </c>
      <c r="L27" s="5">
        <f>230+596</f>
        <v>826</v>
      </c>
      <c r="M27" s="19">
        <f>K27-L27</f>
        <v>35.499999999999886</v>
      </c>
    </row>
    <row r="28" spans="1:13" ht="12.75">
      <c r="A28" s="10" t="s">
        <v>55</v>
      </c>
      <c r="B28" s="7" t="s">
        <v>56</v>
      </c>
      <c r="C28" s="7" t="s">
        <v>57</v>
      </c>
      <c r="D28" s="7" t="s">
        <v>11</v>
      </c>
      <c r="E28" s="7" t="s">
        <v>58</v>
      </c>
      <c r="F28" s="7">
        <v>206</v>
      </c>
      <c r="G28" s="7">
        <f t="shared" si="0"/>
        <v>206</v>
      </c>
      <c r="H28" s="7">
        <f t="shared" si="1"/>
        <v>236.89999999999998</v>
      </c>
      <c r="I28" s="7">
        <v>9</v>
      </c>
      <c r="J28" s="7"/>
      <c r="K28" s="7">
        <f t="shared" si="2"/>
        <v>245.89999999999998</v>
      </c>
      <c r="L28" s="7"/>
      <c r="M28" s="16">
        <f t="shared" si="3"/>
        <v>245.89999999999998</v>
      </c>
    </row>
    <row r="29" spans="1:13" ht="12.75">
      <c r="A29" s="10" t="s">
        <v>55</v>
      </c>
      <c r="B29" s="7" t="s">
        <v>59</v>
      </c>
      <c r="C29" s="7" t="s">
        <v>60</v>
      </c>
      <c r="D29" s="7" t="s">
        <v>6</v>
      </c>
      <c r="E29" s="7" t="s">
        <v>61</v>
      </c>
      <c r="F29" s="7">
        <v>173</v>
      </c>
      <c r="G29" s="7">
        <f t="shared" si="0"/>
        <v>173</v>
      </c>
      <c r="H29" s="7">
        <f t="shared" si="1"/>
        <v>198.95</v>
      </c>
      <c r="I29" s="7">
        <v>9</v>
      </c>
      <c r="J29" s="7"/>
      <c r="K29" s="7">
        <f t="shared" si="2"/>
        <v>207.95</v>
      </c>
      <c r="L29" s="7"/>
      <c r="M29" s="16">
        <f t="shared" si="3"/>
        <v>207.95</v>
      </c>
    </row>
    <row r="30" spans="1:13" ht="12.75">
      <c r="A30" s="9" t="s">
        <v>65</v>
      </c>
      <c r="B30" s="5" t="s">
        <v>66</v>
      </c>
      <c r="C30" s="5" t="s">
        <v>67</v>
      </c>
      <c r="D30" s="5" t="s">
        <v>13</v>
      </c>
      <c r="E30" s="5" t="s">
        <v>68</v>
      </c>
      <c r="F30" s="5">
        <v>515</v>
      </c>
      <c r="G30" s="5">
        <f t="shared" si="0"/>
        <v>515</v>
      </c>
      <c r="H30" s="5">
        <f t="shared" si="1"/>
        <v>592.25</v>
      </c>
      <c r="I30" s="5">
        <v>11</v>
      </c>
      <c r="J30" s="5"/>
      <c r="K30" s="5">
        <f t="shared" si="2"/>
        <v>603.25</v>
      </c>
      <c r="L30" s="5">
        <v>593</v>
      </c>
      <c r="M30" s="15">
        <f t="shared" si="3"/>
        <v>10.25</v>
      </c>
    </row>
    <row r="31" spans="1:13" ht="12.75">
      <c r="A31" s="10" t="s">
        <v>48</v>
      </c>
      <c r="B31" s="8" t="s">
        <v>73</v>
      </c>
      <c r="C31" s="7" t="s">
        <v>40</v>
      </c>
      <c r="D31" s="7" t="s">
        <v>6</v>
      </c>
      <c r="E31" s="7" t="s">
        <v>49</v>
      </c>
      <c r="F31" s="7">
        <v>433</v>
      </c>
      <c r="G31" s="7">
        <f t="shared" si="0"/>
        <v>433</v>
      </c>
      <c r="H31" s="7">
        <f t="shared" si="1"/>
        <v>497.95</v>
      </c>
      <c r="I31" s="7">
        <v>11</v>
      </c>
      <c r="J31" s="7"/>
      <c r="K31" s="7">
        <f t="shared" si="2"/>
        <v>508.95</v>
      </c>
      <c r="L31" s="7">
        <v>500</v>
      </c>
      <c r="M31" s="16">
        <f t="shared" si="3"/>
        <v>8.949999999999989</v>
      </c>
    </row>
    <row r="32" spans="1:13" ht="12.75">
      <c r="A32" s="12" t="s">
        <v>106</v>
      </c>
      <c r="B32" s="12" t="s">
        <v>81</v>
      </c>
      <c r="C32" s="12" t="s">
        <v>17</v>
      </c>
      <c r="D32" s="20" t="s">
        <v>11</v>
      </c>
      <c r="E32" s="12" t="s">
        <v>97</v>
      </c>
      <c r="F32" s="13">
        <v>288</v>
      </c>
      <c r="G32" s="13">
        <f>F32</f>
        <v>288</v>
      </c>
      <c r="H32" s="13">
        <f>G32*1.15</f>
        <v>331.2</v>
      </c>
      <c r="I32" s="13">
        <v>11</v>
      </c>
      <c r="J32" s="13"/>
      <c r="K32" s="13">
        <f>H32+I32+J32</f>
        <v>342.2</v>
      </c>
      <c r="L32" s="13"/>
      <c r="M32" s="21">
        <f>K32-L32</f>
        <v>342.2</v>
      </c>
    </row>
    <row r="33" ht="12.75">
      <c r="F33">
        <f>SUM(F2:F31)</f>
        <v>9866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" right="0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2012-11-18T02:37:25Z</cp:lastPrinted>
  <dcterms:created xsi:type="dcterms:W3CDTF">2012-11-06T21:02:21Z</dcterms:created>
  <dcterms:modified xsi:type="dcterms:W3CDTF">2012-11-18T04:48:13Z</dcterms:modified>
  <cp:category/>
  <cp:version/>
  <cp:contentType/>
  <cp:contentStatus/>
</cp:coreProperties>
</file>