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45" windowWidth="12540" windowHeight="11700" tabRatio="729"/>
  </bookViews>
  <sheets>
    <sheet name="мебель Астек" sheetId="1" r:id="rId1"/>
    <sheet name="модульная Астек" sheetId="3" r:id="rId2"/>
  </sheets>
  <definedNames>
    <definedName name="_xlnm.Print_Area" localSheetId="0">'мебель Астек'!$A$1:$J$27</definedName>
    <definedName name="_xlnm.Print_Area" localSheetId="1">'модульная Астек'!$A$1:$J$14</definedName>
  </definedNames>
  <calcPr calcId="144525" refMode="R1C1"/>
</workbook>
</file>

<file path=xl/calcChain.xml><?xml version="1.0" encoding="utf-8"?>
<calcChain xmlns="http://schemas.openxmlformats.org/spreadsheetml/2006/main">
  <c r="F24" i="1" l="1"/>
  <c r="E24" i="1"/>
  <c r="D24" i="1"/>
  <c r="C24" i="1"/>
  <c r="F21" i="1"/>
  <c r="E21" i="1"/>
  <c r="D21" i="1"/>
  <c r="C21" i="1"/>
  <c r="F22" i="1"/>
  <c r="E22" i="1"/>
  <c r="D22" i="1"/>
  <c r="C22" i="1"/>
  <c r="F23" i="1"/>
  <c r="E23" i="1"/>
  <c r="D23" i="1"/>
  <c r="C23" i="1"/>
  <c r="C12" i="3"/>
  <c r="C11" i="3"/>
  <c r="C10" i="3"/>
  <c r="C9" i="3"/>
  <c r="C8" i="3"/>
  <c r="C7" i="3"/>
  <c r="C6" i="3"/>
  <c r="C5" i="3"/>
  <c r="D12" i="3"/>
  <c r="D11" i="3"/>
  <c r="D10" i="3"/>
  <c r="D9" i="3"/>
  <c r="D8" i="3"/>
  <c r="D7" i="3"/>
  <c r="D6" i="3"/>
  <c r="D5" i="3"/>
  <c r="E12" i="3"/>
  <c r="E11" i="3"/>
  <c r="E10" i="3"/>
  <c r="E9" i="3"/>
  <c r="E8" i="3"/>
  <c r="E7" i="3"/>
  <c r="E6" i="3"/>
  <c r="E5" i="3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  <c r="C5" i="1"/>
  <c r="D20" i="1"/>
  <c r="D19" i="1"/>
  <c r="D18" i="1"/>
  <c r="D17" i="1"/>
  <c r="D16" i="1"/>
  <c r="D14" i="1"/>
  <c r="D13" i="1"/>
  <c r="D12" i="1"/>
  <c r="D11" i="1"/>
  <c r="D10" i="1"/>
  <c r="D9" i="1"/>
  <c r="D8" i="1"/>
  <c r="D7" i="1"/>
  <c r="D6" i="1"/>
  <c r="D5" i="1"/>
  <c r="E20" i="1"/>
  <c r="E19" i="1"/>
  <c r="E18" i="1"/>
  <c r="E17" i="1"/>
  <c r="E16" i="1"/>
  <c r="E14" i="1"/>
  <c r="E13" i="1"/>
  <c r="E12" i="1"/>
  <c r="E11" i="1"/>
  <c r="E10" i="1"/>
  <c r="E9" i="1"/>
  <c r="E8" i="1"/>
  <c r="E7" i="1"/>
  <c r="E6" i="1"/>
  <c r="E5" i="1"/>
  <c r="F12" i="3" l="1"/>
  <c r="F11" i="3"/>
  <c r="F10" i="3"/>
  <c r="F9" i="3"/>
  <c r="F8" i="3"/>
  <c r="F7" i="3"/>
  <c r="F6" i="3"/>
  <c r="F5" i="3"/>
  <c r="F17" i="1" l="1"/>
  <c r="F18" i="1"/>
  <c r="F19" i="1"/>
  <c r="F20" i="1"/>
  <c r="F14" i="1"/>
  <c r="F12" i="1"/>
  <c r="F13" i="1"/>
  <c r="F6" i="1"/>
  <c r="F7" i="1"/>
  <c r="F8" i="1"/>
  <c r="F9" i="1"/>
  <c r="F10" i="1"/>
  <c r="F11" i="1"/>
  <c r="F16" i="1"/>
  <c r="F5" i="1"/>
</calcChain>
</file>

<file path=xl/sharedStrings.xml><?xml version="1.0" encoding="utf-8"?>
<sst xmlns="http://schemas.openxmlformats.org/spreadsheetml/2006/main" count="55" uniqueCount="49">
  <si>
    <t>Объем, м.куб.</t>
  </si>
  <si>
    <t>масса, кг</t>
  </si>
  <si>
    <t>Наименование</t>
  </si>
  <si>
    <r>
      <rPr>
        <sz val="16"/>
        <rFont val="Arial"/>
        <family val="2"/>
        <charset val="204"/>
      </rPr>
      <t>Надстройка для Колибри</t>
    </r>
    <r>
      <rPr>
        <sz val="14"/>
        <rFont val="Arial"/>
        <family val="2"/>
        <charset val="204"/>
      </rPr>
      <t xml:space="preserve"> с полками и приставкой для монитора </t>
    </r>
  </si>
  <si>
    <r>
      <rPr>
        <sz val="16"/>
        <rFont val="Arial"/>
        <family val="2"/>
        <charset val="204"/>
      </rPr>
      <t>Надстройка для Твин и Моно</t>
    </r>
    <r>
      <rPr>
        <sz val="14"/>
        <rFont val="Arial"/>
        <family val="2"/>
        <charset val="204"/>
      </rPr>
      <t xml:space="preserve"> с полками и приставкой для монитора </t>
    </r>
  </si>
  <si>
    <t>Накладка (защита) на парту прозрачная</t>
  </si>
  <si>
    <t>Цвет металла на выбор: розовый, серый, оранжевый, синий, зеленый</t>
  </si>
  <si>
    <t>№</t>
  </si>
  <si>
    <t>Вид</t>
  </si>
  <si>
    <t>Шкаф одежный 486х556х1982 мм.</t>
  </si>
  <si>
    <t>Шкаф комбинированный 938х556х1982 мм.</t>
  </si>
  <si>
    <t>Стеллаж открытый 486х556х1982 мм.</t>
  </si>
  <si>
    <t>Стеллаж с дверцей 486х556х1982 мм.</t>
  </si>
  <si>
    <t>Угловой стеллаж. Изготавливается в левом или правом варианте. 300х556х1982 мм.</t>
  </si>
  <si>
    <t>Кровать 2044х940х750  мм.  Спальное место (матрас) 2000х900 мм.</t>
  </si>
  <si>
    <t>Комод 800х524х940 мм.</t>
  </si>
  <si>
    <t>Полка навесная 460х240х342 мм.</t>
  </si>
  <si>
    <t>Скидка от розницы</t>
  </si>
  <si>
    <t>Розница   руб.</t>
  </si>
  <si>
    <r>
      <t xml:space="preserve">Тумба выкатная 2 ящика </t>
    </r>
    <r>
      <rPr>
        <sz val="12"/>
        <rFont val="Arial"/>
        <family val="2"/>
        <charset val="204"/>
      </rPr>
      <t>(402*480*343)</t>
    </r>
  </si>
  <si>
    <r>
      <t xml:space="preserve">Тумба выкатная 3 ящика </t>
    </r>
    <r>
      <rPr>
        <sz val="12"/>
        <rFont val="Arial"/>
        <family val="2"/>
        <charset val="204"/>
      </rPr>
      <t>(402*480*457)</t>
    </r>
  </si>
  <si>
    <r>
      <t xml:space="preserve">Тумба выкатная 4 ящика </t>
    </r>
    <r>
      <rPr>
        <sz val="12"/>
        <rFont val="Arial"/>
        <family val="2"/>
        <charset val="204"/>
      </rPr>
      <t>(402*480*570)</t>
    </r>
  </si>
  <si>
    <r>
      <t xml:space="preserve">Приставка фронтальная 
для КОЛИБРИ </t>
    </r>
    <r>
      <rPr>
        <sz val="12"/>
        <rFont val="Arial"/>
        <family val="2"/>
        <charset val="204"/>
      </rPr>
      <t>(800*250)</t>
    </r>
  </si>
  <si>
    <r>
      <t xml:space="preserve">Приставка фронтальная 
для ТВИН и МОНО </t>
    </r>
    <r>
      <rPr>
        <sz val="12"/>
        <rFont val="Arial"/>
        <family val="2"/>
        <charset val="204"/>
      </rPr>
      <t>(1150*250)</t>
    </r>
  </si>
  <si>
    <r>
      <t xml:space="preserve">Стул детский SK2 
</t>
    </r>
    <r>
      <rPr>
        <i/>
        <sz val="12"/>
        <rFont val="Arial"/>
        <family val="2"/>
        <charset val="204"/>
      </rPr>
      <t>Цвет сиденья и спинки - сосна (близкий к цвету бук и береза). 
Цвет металла: любой.</t>
    </r>
  </si>
  <si>
    <r>
      <t xml:space="preserve">Стол ТВИН 
</t>
    </r>
    <r>
      <rPr>
        <sz val="12"/>
        <rFont val="Arial"/>
        <family val="2"/>
        <charset val="204"/>
      </rPr>
      <t>(1150*575*530/780)</t>
    </r>
  </si>
  <si>
    <r>
      <t xml:space="preserve">Стол ТВИН БОКС </t>
    </r>
    <r>
      <rPr>
        <sz val="12"/>
        <rFont val="Arial"/>
        <family val="2"/>
        <charset val="204"/>
      </rPr>
      <t>(1150*575*530/780)</t>
    </r>
  </si>
  <si>
    <r>
      <t xml:space="preserve">Стол MONO </t>
    </r>
    <r>
      <rPr>
        <sz val="12"/>
        <rFont val="Arial"/>
        <family val="2"/>
        <charset val="204"/>
      </rPr>
      <t xml:space="preserve"> (1150*575*530/780)</t>
    </r>
  </si>
  <si>
    <r>
      <t xml:space="preserve">Стол MONO BOX </t>
    </r>
    <r>
      <rPr>
        <sz val="12"/>
        <rFont val="Arial"/>
        <family val="2"/>
        <charset val="204"/>
      </rPr>
      <t>(1150*575*530/780)</t>
    </r>
  </si>
  <si>
    <r>
      <t xml:space="preserve">Тумба со шторками </t>
    </r>
    <r>
      <rPr>
        <sz val="12"/>
        <rFont val="Arial"/>
        <family val="2"/>
        <charset val="204"/>
      </rPr>
      <t>(970*410*590)</t>
    </r>
  </si>
  <si>
    <r>
      <t xml:space="preserve">Приставка боковая универсальная для всех парт 
</t>
    </r>
    <r>
      <rPr>
        <sz val="12"/>
        <rFont val="Arial"/>
        <family val="2"/>
        <charset val="204"/>
      </rPr>
      <t>(550*250)</t>
    </r>
  </si>
  <si>
    <t xml:space="preserve">Цвет : Береза, Бук, Яблоня.  </t>
  </si>
  <si>
    <t>Опт 3           от 500 000 руб.</t>
  </si>
  <si>
    <t>Опт 2            от 250 000 руб.</t>
  </si>
  <si>
    <r>
      <rPr>
        <b/>
        <sz val="12"/>
        <rFont val="Arial"/>
        <family val="2"/>
        <charset val="204"/>
      </rPr>
      <t xml:space="preserve">* </t>
    </r>
    <r>
      <rPr>
        <sz val="12"/>
        <rFont val="Arial"/>
        <family val="2"/>
        <charset val="204"/>
      </rPr>
      <t>Примечание: Для салонов Москвы - при заключении договора на выставочный образец в Вашем мебельном салоне.</t>
    </r>
  </si>
  <si>
    <t>Опт 1      
от 150 000 руб.</t>
  </si>
  <si>
    <t>Опт 1        
от 150 000 руб.</t>
  </si>
  <si>
    <t>Опт 2            
от 250 000 руб.</t>
  </si>
  <si>
    <t>Опт 3           
от 500 000 руб.</t>
  </si>
  <si>
    <r>
      <t>Для салонов
Москвы*,</t>
    </r>
    <r>
      <rPr>
        <b/>
        <sz val="16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руб.</t>
    </r>
  </si>
  <si>
    <t>Цвет ЛДСП на выбор: береза, бук, яблоня, белый (Прим. - стеллажи в белом ЛДСП не выпускаются)</t>
  </si>
  <si>
    <r>
      <t xml:space="preserve">Стеллаж с дверцей для парты </t>
    </r>
    <r>
      <rPr>
        <sz val="14"/>
        <color theme="1"/>
        <rFont val="Arial"/>
        <family val="2"/>
        <charset val="204"/>
      </rPr>
      <t>486х556х1982 мм.</t>
    </r>
  </si>
  <si>
    <r>
      <t xml:space="preserve">Стеллаж открытый для парты  </t>
    </r>
    <r>
      <rPr>
        <sz val="14"/>
        <color theme="1"/>
        <rFont val="Arial"/>
        <family val="2"/>
        <charset val="204"/>
      </rPr>
      <t>486х556х1982 мм.</t>
    </r>
  </si>
  <si>
    <r>
      <t>Полка навесная над партой</t>
    </r>
    <r>
      <rPr>
        <sz val="12"/>
        <color theme="1"/>
        <rFont val="Arial"/>
        <family val="2"/>
        <charset val="204"/>
      </rPr>
      <t xml:space="preserve"> 460х240х342 мм.</t>
    </r>
  </si>
  <si>
    <r>
      <t xml:space="preserve">Стол КОЛИБРИ                           </t>
    </r>
    <r>
      <rPr>
        <sz val="12"/>
        <rFont val="Arial"/>
        <family val="2"/>
        <charset val="204"/>
      </rPr>
      <t>(800*575*530/780)</t>
    </r>
  </si>
  <si>
    <t>* Примечание: для салонов Москвы - при заключении договора на выставочный образец в Вашем мебельном салоне</t>
  </si>
  <si>
    <r>
      <rPr>
        <b/>
        <sz val="14"/>
        <rFont val="Arial"/>
        <family val="2"/>
        <charset val="204"/>
      </rPr>
      <t>Прайс-опт на мебель "АСТЕК-ЭЛАРА" (Россия) с 20.02.2015</t>
    </r>
    <r>
      <rPr>
        <sz val="14"/>
        <rFont val="Arial"/>
        <family val="2"/>
        <charset val="204"/>
      </rPr>
      <t>.           Представительство ООО "Полезные технологии"                                             г. Москва, Старопетровский проезд,  дом 7-А,  стр. 6,  офис 403    тел./факс: (495)744-06-04</t>
    </r>
  </si>
  <si>
    <r>
      <rPr>
        <b/>
        <sz val="14"/>
        <rFont val="Arial"/>
        <family val="2"/>
        <charset val="204"/>
      </rPr>
      <t>Прайс-опт на модульную мебель "АСТЕК-ЭЛАРА" (Россия) с 20.02.2015</t>
    </r>
    <r>
      <rPr>
        <sz val="14"/>
        <rFont val="Arial"/>
        <family val="2"/>
        <charset val="204"/>
      </rPr>
      <t xml:space="preserve">                                                                      </t>
    </r>
    <r>
      <rPr>
        <sz val="10"/>
        <rFont val="Arial"/>
        <family val="2"/>
        <charset val="204"/>
      </rPr>
      <t>Представительство ООО "Полезные технологии"   г. Москва, Старопетровский проезд, дом 7А,стр. 6, офис 403, тел./факс: (495)744-06-04</t>
    </r>
  </si>
  <si>
    <t>Для салонов
Москвы*,
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</si>
</sst>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_р_."/>
  </numFmts>
  <fonts count="24" x14ac:knownFonts="1">
    <font>
      <sz val="10"/>
      <name val="Arial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6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sz val="14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sz val="16"/>
      <color rgb="FFFF0000"/>
      <name val="Arial"/>
      <family val="2"/>
      <charset val="204"/>
    </font>
    <font>
      <sz val="10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0" xfId="0" applyFill="1"/>
    <xf numFmtId="0" fontId="0" fillId="0" borderId="1" xfId="0" applyFill="1" applyBorder="1"/>
    <xf numFmtId="165" fontId="0" fillId="0" borderId="0" xfId="0" applyNumberFormat="1"/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7" fillId="0" borderId="0" xfId="0" applyNumberFormat="1" applyFont="1"/>
    <xf numFmtId="0" fontId="7" fillId="0" borderId="0" xfId="0" applyFont="1"/>
    <xf numFmtId="0" fontId="2" fillId="0" borderId="1" xfId="0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5" xfId="0" applyFont="1" applyFill="1" applyBorder="1"/>
    <xf numFmtId="0" fontId="0" fillId="0" borderId="18" xfId="0" applyBorder="1"/>
    <xf numFmtId="0" fontId="0" fillId="0" borderId="16" xfId="0" applyBorder="1"/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9" fontId="9" fillId="3" borderId="1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0" xfId="0" applyFont="1" applyBorder="1"/>
    <xf numFmtId="1" fontId="2" fillId="0" borderId="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/>
    </xf>
    <xf numFmtId="9" fontId="10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9" fontId="21" fillId="3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/>
    <xf numFmtId="0" fontId="5" fillId="0" borderId="5" xfId="0" applyFont="1" applyBorder="1" applyAlignment="1"/>
    <xf numFmtId="0" fontId="12" fillId="0" borderId="4" xfId="0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1" fontId="6" fillId="0" borderId="3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1" fontId="22" fillId="0" borderId="3" xfId="0" applyNumberFormat="1" applyFont="1" applyFill="1" applyBorder="1" applyAlignment="1">
      <alignment horizontal="center" vertical="center" wrapText="1"/>
    </xf>
    <xf numFmtId="1" fontId="22" fillId="0" borderId="4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jpeg"/><Relationship Id="rId3" Type="http://schemas.openxmlformats.org/officeDocument/2006/relationships/image" Target="../media/image15.jpeg"/><Relationship Id="rId7" Type="http://schemas.openxmlformats.org/officeDocument/2006/relationships/image" Target="../media/image22.jpeg"/><Relationship Id="rId2" Type="http://schemas.openxmlformats.org/officeDocument/2006/relationships/image" Target="../media/image19.jpeg"/><Relationship Id="rId1" Type="http://schemas.openxmlformats.org/officeDocument/2006/relationships/image" Target="../media/image18.jpeg"/><Relationship Id="rId6" Type="http://schemas.openxmlformats.org/officeDocument/2006/relationships/image" Target="../media/image21.jpeg"/><Relationship Id="rId5" Type="http://schemas.openxmlformats.org/officeDocument/2006/relationships/image" Target="../media/image20.jpe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142314</xdr:colOff>
      <xdr:row>6</xdr:row>
      <xdr:rowOff>31934</xdr:rowOff>
    </xdr:from>
    <xdr:to>
      <xdr:col>7</xdr:col>
      <xdr:colOff>1094481</xdr:colOff>
      <xdr:row>6</xdr:row>
      <xdr:rowOff>819149</xdr:rowOff>
    </xdr:to>
    <xdr:pic>
      <xdr:nvPicPr>
        <xdr:cNvPr id="11380" name="Picture 2" descr="Стол Стандарт с подв тумбой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457514" y="3584759"/>
          <a:ext cx="952167" cy="787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183778</xdr:colOff>
      <xdr:row>8</xdr:row>
      <xdr:rowOff>81803</xdr:rowOff>
    </xdr:from>
    <xdr:to>
      <xdr:col>7</xdr:col>
      <xdr:colOff>1038225</xdr:colOff>
      <xdr:row>8</xdr:row>
      <xdr:rowOff>792126</xdr:rowOff>
    </xdr:to>
    <xdr:pic>
      <xdr:nvPicPr>
        <xdr:cNvPr id="11381" name="Picture 6" descr="Моно с подвесной тумбой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98978" y="5349128"/>
          <a:ext cx="854447" cy="710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252132</xdr:colOff>
      <xdr:row>9</xdr:row>
      <xdr:rowOff>106455</xdr:rowOff>
    </xdr:from>
    <xdr:to>
      <xdr:col>7</xdr:col>
      <xdr:colOff>1028872</xdr:colOff>
      <xdr:row>9</xdr:row>
      <xdr:rowOff>742950</xdr:rowOff>
    </xdr:to>
    <xdr:pic>
      <xdr:nvPicPr>
        <xdr:cNvPr id="11382" name="Picture 9" descr="Тумба с 2-мя ящиками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67332" y="6211980"/>
          <a:ext cx="776740" cy="636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271742</xdr:colOff>
      <xdr:row>10</xdr:row>
      <xdr:rowOff>114859</xdr:rowOff>
    </xdr:from>
    <xdr:to>
      <xdr:col>7</xdr:col>
      <xdr:colOff>1043421</xdr:colOff>
      <xdr:row>10</xdr:row>
      <xdr:rowOff>847724</xdr:rowOff>
    </xdr:to>
    <xdr:pic>
      <xdr:nvPicPr>
        <xdr:cNvPr id="11383" name="Picture 10" descr="Тумба с 3-мя ящиками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86942" y="6982384"/>
          <a:ext cx="771679" cy="732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273984</xdr:colOff>
      <xdr:row>11</xdr:row>
      <xdr:rowOff>68915</xdr:rowOff>
    </xdr:from>
    <xdr:to>
      <xdr:col>7</xdr:col>
      <xdr:colOff>941341</xdr:colOff>
      <xdr:row>11</xdr:row>
      <xdr:rowOff>828675</xdr:rowOff>
    </xdr:to>
    <xdr:pic>
      <xdr:nvPicPr>
        <xdr:cNvPr id="11384" name="Picture 11" descr="Тумба с 4-мя ящиками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589184" y="7831790"/>
          <a:ext cx="667357" cy="759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238126</xdr:colOff>
      <xdr:row>7</xdr:row>
      <xdr:rowOff>67234</xdr:rowOff>
    </xdr:from>
    <xdr:to>
      <xdr:col>7</xdr:col>
      <xdr:colOff>1086960</xdr:colOff>
      <xdr:row>7</xdr:row>
      <xdr:rowOff>838199</xdr:rowOff>
    </xdr:to>
    <xdr:pic>
      <xdr:nvPicPr>
        <xdr:cNvPr id="11385" name="Picture 9" descr="Стол Моно без полки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553326" y="4448734"/>
          <a:ext cx="848834" cy="770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200024</xdr:colOff>
      <xdr:row>5</xdr:row>
      <xdr:rowOff>60511</xdr:rowOff>
    </xdr:from>
    <xdr:to>
      <xdr:col>7</xdr:col>
      <xdr:colOff>1095374</xdr:colOff>
      <xdr:row>5</xdr:row>
      <xdr:rowOff>810745</xdr:rowOff>
    </xdr:to>
    <xdr:pic>
      <xdr:nvPicPr>
        <xdr:cNvPr id="11386" name="Picture 10" descr="Стол стандарт без полки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65818" y="2559423"/>
          <a:ext cx="895350" cy="750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218515</xdr:colOff>
      <xdr:row>19</xdr:row>
      <xdr:rowOff>53787</xdr:rowOff>
    </xdr:from>
    <xdr:to>
      <xdr:col>7</xdr:col>
      <xdr:colOff>990040</xdr:colOff>
      <xdr:row>19</xdr:row>
      <xdr:rowOff>989478</xdr:rowOff>
    </xdr:to>
    <xdr:pic>
      <xdr:nvPicPr>
        <xdr:cNvPr id="11387" name="Picture 9" descr="sk2-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8661" t="6897" r="8661" b="8966"/>
        <a:stretch>
          <a:fillRect/>
        </a:stretch>
      </xdr:blipFill>
      <xdr:spPr bwMode="auto">
        <a:xfrm>
          <a:off x="7381315" y="13626912"/>
          <a:ext cx="771525" cy="935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264456</xdr:colOff>
      <xdr:row>12</xdr:row>
      <xdr:rowOff>52667</xdr:rowOff>
    </xdr:from>
    <xdr:to>
      <xdr:col>7</xdr:col>
      <xdr:colOff>857249</xdr:colOff>
      <xdr:row>12</xdr:row>
      <xdr:rowOff>985444</xdr:rowOff>
    </xdr:to>
    <xdr:pic>
      <xdr:nvPicPr>
        <xdr:cNvPr id="11388" name="Picture 12" descr="Тумба с жалюзи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579656" y="8682317"/>
          <a:ext cx="592793" cy="932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122145</xdr:colOff>
      <xdr:row>13</xdr:row>
      <xdr:rowOff>66115</xdr:rowOff>
    </xdr:from>
    <xdr:to>
      <xdr:col>7</xdr:col>
      <xdr:colOff>1150845</xdr:colOff>
      <xdr:row>14</xdr:row>
      <xdr:rowOff>361949</xdr:rowOff>
    </xdr:to>
    <xdr:pic>
      <xdr:nvPicPr>
        <xdr:cNvPr id="11390" name="Рисунок 24" descr="\\Server\WORK (H)\Филатов\ПАРТЫ\Алине под обтравку\06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b="9468"/>
        <a:stretch>
          <a:fillRect/>
        </a:stretch>
      </xdr:blipFill>
      <xdr:spPr bwMode="auto">
        <a:xfrm>
          <a:off x="7437345" y="9695890"/>
          <a:ext cx="1028700" cy="819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230841</xdr:colOff>
      <xdr:row>4</xdr:row>
      <xdr:rowOff>47065</xdr:rowOff>
    </xdr:from>
    <xdr:to>
      <xdr:col>7</xdr:col>
      <xdr:colOff>1087254</xdr:colOff>
      <xdr:row>4</xdr:row>
      <xdr:rowOff>962024</xdr:rowOff>
    </xdr:to>
    <xdr:pic>
      <xdr:nvPicPr>
        <xdr:cNvPr id="11391" name="Рисунок 18" descr="\\Server\WORK (H)\Филатов\ПАРТЫ\Алине под обтравку\10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546041" y="1732990"/>
          <a:ext cx="856413" cy="914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75080</xdr:colOff>
      <xdr:row>17</xdr:row>
      <xdr:rowOff>65553</xdr:rowOff>
    </xdr:from>
    <xdr:to>
      <xdr:col>7</xdr:col>
      <xdr:colOff>1195668</xdr:colOff>
      <xdr:row>18</xdr:row>
      <xdr:rowOff>648260</xdr:rowOff>
    </xdr:to>
    <xdr:pic>
      <xdr:nvPicPr>
        <xdr:cNvPr id="17" name="Рисунок 16" descr="D:\Free\Астек-Элара\ФОТО АСТЕК\ФОТО для интернета\Твин и Твин бокс\Фото Твин в студии\Надстройка Твин для сайта 1.jpg"/>
        <xdr:cNvPicPr/>
      </xdr:nvPicPr>
      <xdr:blipFill>
        <a:blip xmlns:r="http://schemas.openxmlformats.org/officeDocument/2006/relationships" r:embed="rId12" cstate="print">
          <a:lum contrast="30000"/>
        </a:blip>
        <a:srcRect/>
        <a:stretch>
          <a:fillRect/>
        </a:stretch>
      </xdr:blipFill>
      <xdr:spPr bwMode="auto">
        <a:xfrm>
          <a:off x="7390280" y="11962278"/>
          <a:ext cx="1120588" cy="139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33617</xdr:colOff>
      <xdr:row>15</xdr:row>
      <xdr:rowOff>100853</xdr:rowOff>
    </xdr:from>
    <xdr:to>
      <xdr:col>7</xdr:col>
      <xdr:colOff>1210234</xdr:colOff>
      <xdr:row>16</xdr:row>
      <xdr:rowOff>655672</xdr:rowOff>
    </xdr:to>
    <xdr:pic>
      <xdr:nvPicPr>
        <xdr:cNvPr id="16" name="Рисунок 15" descr="Фронт Колибри 2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7926" r="31104"/>
        <a:stretch>
          <a:fillRect/>
        </a:stretch>
      </xdr:blipFill>
      <xdr:spPr>
        <a:xfrm flipH="1">
          <a:off x="7362264" y="10668000"/>
          <a:ext cx="1176617" cy="1115113"/>
        </a:xfrm>
        <a:prstGeom prst="rect">
          <a:avLst/>
        </a:prstGeom>
      </xdr:spPr>
    </xdr:pic>
    <xdr:clientData/>
  </xdr:twoCellAnchor>
  <xdr:twoCellAnchor editAs="oneCell">
    <xdr:from>
      <xdr:col>7</xdr:col>
      <xdr:colOff>504265</xdr:colOff>
      <xdr:row>21</xdr:row>
      <xdr:rowOff>78441</xdr:rowOff>
    </xdr:from>
    <xdr:to>
      <xdr:col>7</xdr:col>
      <xdr:colOff>875740</xdr:colOff>
      <xdr:row>21</xdr:row>
      <xdr:rowOff>1069041</xdr:rowOff>
    </xdr:to>
    <xdr:pic>
      <xdr:nvPicPr>
        <xdr:cNvPr id="19" name="Рисунок 4" descr="Стеллаж с дверцей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628530" y="14388353"/>
          <a:ext cx="3714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481852</xdr:colOff>
      <xdr:row>22</xdr:row>
      <xdr:rowOff>67235</xdr:rowOff>
    </xdr:from>
    <xdr:to>
      <xdr:col>7</xdr:col>
      <xdr:colOff>843802</xdr:colOff>
      <xdr:row>22</xdr:row>
      <xdr:rowOff>1019735</xdr:rowOff>
    </xdr:to>
    <xdr:pic>
      <xdr:nvPicPr>
        <xdr:cNvPr id="20" name="Рисунок 3" descr="Стеллаж открытый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606117" y="16158882"/>
          <a:ext cx="3619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50986</xdr:colOff>
      <xdr:row>20</xdr:row>
      <xdr:rowOff>28575</xdr:rowOff>
    </xdr:from>
    <xdr:to>
      <xdr:col>7</xdr:col>
      <xdr:colOff>1032061</xdr:colOff>
      <xdr:row>20</xdr:row>
      <xdr:rowOff>625288</xdr:rowOff>
    </xdr:to>
    <xdr:pic>
      <xdr:nvPicPr>
        <xdr:cNvPr id="21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175251" y="17576987"/>
          <a:ext cx="981075" cy="59671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268941</xdr:colOff>
      <xdr:row>23</xdr:row>
      <xdr:rowOff>67235</xdr:rowOff>
    </xdr:from>
    <xdr:to>
      <xdr:col>7</xdr:col>
      <xdr:colOff>941294</xdr:colOff>
      <xdr:row>23</xdr:row>
      <xdr:rowOff>594571</xdr:rowOff>
    </xdr:to>
    <xdr:pic>
      <xdr:nvPicPr>
        <xdr:cNvPr id="22" name="Рисунок 8" descr="Полка навесная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393206" y="17223441"/>
          <a:ext cx="672353" cy="527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4</xdr:row>
      <xdr:rowOff>95250</xdr:rowOff>
    </xdr:from>
    <xdr:to>
      <xdr:col>7</xdr:col>
      <xdr:colOff>914400</xdr:colOff>
      <xdr:row>4</xdr:row>
      <xdr:rowOff>962025</xdr:rowOff>
    </xdr:to>
    <xdr:pic>
      <xdr:nvPicPr>
        <xdr:cNvPr id="8729" name="Рисунок 1" descr="Шкаф одежный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0" y="1123950"/>
          <a:ext cx="3333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457200</xdr:colOff>
      <xdr:row>5</xdr:row>
      <xdr:rowOff>104775</xdr:rowOff>
    </xdr:from>
    <xdr:to>
      <xdr:col>7</xdr:col>
      <xdr:colOff>914400</xdr:colOff>
      <xdr:row>5</xdr:row>
      <xdr:rowOff>933450</xdr:rowOff>
    </xdr:to>
    <xdr:pic>
      <xdr:nvPicPr>
        <xdr:cNvPr id="8730" name="Рисунок 2" descr="Шкаф комбинированный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00475" y="2181225"/>
          <a:ext cx="457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533400</xdr:colOff>
      <xdr:row>6</xdr:row>
      <xdr:rowOff>66675</xdr:rowOff>
    </xdr:from>
    <xdr:to>
      <xdr:col>7</xdr:col>
      <xdr:colOff>895350</xdr:colOff>
      <xdr:row>6</xdr:row>
      <xdr:rowOff>1019175</xdr:rowOff>
    </xdr:to>
    <xdr:pic>
      <xdr:nvPicPr>
        <xdr:cNvPr id="8731" name="Рисунок 3" descr="Стеллаж открытый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675" y="3133725"/>
          <a:ext cx="3619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66675</xdr:rowOff>
    </xdr:from>
    <xdr:to>
      <xdr:col>7</xdr:col>
      <xdr:colOff>914400</xdr:colOff>
      <xdr:row>7</xdr:row>
      <xdr:rowOff>1057275</xdr:rowOff>
    </xdr:to>
    <xdr:pic>
      <xdr:nvPicPr>
        <xdr:cNvPr id="8732" name="Рисунок 4" descr="Стеллаж с дверцей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86200" y="4210050"/>
          <a:ext cx="3714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523875</xdr:colOff>
      <xdr:row>8</xdr:row>
      <xdr:rowOff>47625</xdr:rowOff>
    </xdr:from>
    <xdr:to>
      <xdr:col>7</xdr:col>
      <xdr:colOff>847725</xdr:colOff>
      <xdr:row>8</xdr:row>
      <xdr:rowOff>1066800</xdr:rowOff>
    </xdr:to>
    <xdr:pic>
      <xdr:nvPicPr>
        <xdr:cNvPr id="8733" name="Рисунок 5" descr="Стеллаж угловой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67150" y="5305425"/>
          <a:ext cx="3238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314325</xdr:colOff>
      <xdr:row>9</xdr:row>
      <xdr:rowOff>114300</xdr:rowOff>
    </xdr:from>
    <xdr:to>
      <xdr:col>7</xdr:col>
      <xdr:colOff>1304925</xdr:colOff>
      <xdr:row>9</xdr:row>
      <xdr:rowOff>676275</xdr:rowOff>
    </xdr:to>
    <xdr:pic>
      <xdr:nvPicPr>
        <xdr:cNvPr id="8734" name="Рисунок 6" descr="Кровать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657600" y="6486525"/>
          <a:ext cx="9906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390525</xdr:colOff>
      <xdr:row>10</xdr:row>
      <xdr:rowOff>85725</xdr:rowOff>
    </xdr:from>
    <xdr:to>
      <xdr:col>7</xdr:col>
      <xdr:colOff>962025</xdr:colOff>
      <xdr:row>10</xdr:row>
      <xdr:rowOff>723900</xdr:rowOff>
    </xdr:to>
    <xdr:pic>
      <xdr:nvPicPr>
        <xdr:cNvPr id="8735" name="Рисунок 7" descr="Комод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733800" y="7200900"/>
          <a:ext cx="5715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552450</xdr:colOff>
      <xdr:row>11</xdr:row>
      <xdr:rowOff>85725</xdr:rowOff>
    </xdr:from>
    <xdr:to>
      <xdr:col>7</xdr:col>
      <xdr:colOff>1038225</xdr:colOff>
      <xdr:row>11</xdr:row>
      <xdr:rowOff>466725</xdr:rowOff>
    </xdr:to>
    <xdr:pic>
      <xdr:nvPicPr>
        <xdr:cNvPr id="8736" name="Рисунок 8" descr="Полка навесная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895725" y="7991475"/>
          <a:ext cx="4857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view="pageBreakPreview" zoomScale="85" zoomScaleNormal="75" zoomScaleSheetLayoutView="85" workbookViewId="0">
      <selection sqref="A1:J5"/>
    </sheetView>
  </sheetViews>
  <sheetFormatPr defaultRowHeight="12.75" x14ac:dyDescent="0.2"/>
  <cols>
    <col min="1" max="1" width="6.140625" customWidth="1"/>
    <col min="2" max="2" width="44.7109375" customWidth="1"/>
    <col min="3" max="5" width="14.7109375" customWidth="1"/>
    <col min="6" max="6" width="14.7109375" style="48" customWidth="1"/>
    <col min="7" max="7" width="12.42578125" customWidth="1"/>
    <col min="8" max="8" width="19" customWidth="1"/>
    <col min="9" max="9" width="10" customWidth="1"/>
    <col min="10" max="10" width="9.85546875" style="2" customWidth="1"/>
    <col min="11" max="11" width="11.42578125" bestFit="1" customWidth="1"/>
  </cols>
  <sheetData>
    <row r="1" spans="1:11" ht="42" customHeight="1" x14ac:dyDescent="0.2">
      <c r="A1" s="66" t="s">
        <v>46</v>
      </c>
      <c r="B1" s="67"/>
      <c r="C1" s="67"/>
      <c r="D1" s="67"/>
      <c r="E1" s="67"/>
      <c r="F1" s="67"/>
      <c r="G1" s="67"/>
      <c r="H1" s="67"/>
      <c r="I1" s="67"/>
      <c r="J1" s="68"/>
    </row>
    <row r="2" spans="1:11" ht="30" customHeight="1" x14ac:dyDescent="0.2">
      <c r="A2" s="49" t="s">
        <v>7</v>
      </c>
      <c r="B2" s="75" t="s">
        <v>2</v>
      </c>
      <c r="C2" s="54" t="s">
        <v>38</v>
      </c>
      <c r="D2" s="54" t="s">
        <v>37</v>
      </c>
      <c r="E2" s="54" t="s">
        <v>36</v>
      </c>
      <c r="F2" s="83" t="s">
        <v>48</v>
      </c>
      <c r="G2" s="54" t="s">
        <v>18</v>
      </c>
      <c r="H2" s="56" t="s">
        <v>8</v>
      </c>
      <c r="I2" s="61" t="s">
        <v>0</v>
      </c>
      <c r="J2" s="63" t="s">
        <v>1</v>
      </c>
    </row>
    <row r="3" spans="1:11" ht="20.25" customHeight="1" x14ac:dyDescent="0.2">
      <c r="A3" s="50"/>
      <c r="B3" s="75"/>
      <c r="C3" s="60"/>
      <c r="D3" s="60"/>
      <c r="E3" s="60"/>
      <c r="F3" s="84"/>
      <c r="G3" s="55"/>
      <c r="H3" s="57"/>
      <c r="I3" s="62"/>
      <c r="J3" s="64"/>
    </row>
    <row r="4" spans="1:11" ht="24" customHeight="1" x14ac:dyDescent="0.2">
      <c r="A4" s="51"/>
      <c r="B4" s="22" t="s">
        <v>17</v>
      </c>
      <c r="C4" s="41">
        <v>0.32</v>
      </c>
      <c r="D4" s="41">
        <v>0.3</v>
      </c>
      <c r="E4" s="41">
        <v>0.28000000000000003</v>
      </c>
      <c r="F4" s="46">
        <v>0.25</v>
      </c>
      <c r="G4" s="51"/>
      <c r="H4" s="51"/>
      <c r="I4" s="50"/>
      <c r="J4" s="50"/>
    </row>
    <row r="5" spans="1:11" ht="78" customHeight="1" x14ac:dyDescent="0.2">
      <c r="A5" s="28">
        <v>1</v>
      </c>
      <c r="B5" s="6" t="s">
        <v>44</v>
      </c>
      <c r="C5" s="26">
        <f t="shared" ref="C5:C14" si="0">SUM(G5*0.68)</f>
        <v>6018</v>
      </c>
      <c r="D5" s="26">
        <f t="shared" ref="D5:D14" si="1">SUM(G5*0.7)</f>
        <v>6195</v>
      </c>
      <c r="E5" s="26">
        <f t="shared" ref="E5:E14" si="2">SUM(G5*0.72)</f>
        <v>6372</v>
      </c>
      <c r="F5" s="47">
        <f t="shared" ref="F5:F14" si="3">SUM(G5*0.75)</f>
        <v>6637.5</v>
      </c>
      <c r="G5" s="12">
        <v>8850</v>
      </c>
      <c r="H5" s="1"/>
      <c r="I5" s="16">
        <v>0.06</v>
      </c>
      <c r="J5" s="17">
        <v>21.25</v>
      </c>
      <c r="K5" s="5"/>
    </row>
    <row r="6" spans="1:11" ht="69" customHeight="1" x14ac:dyDescent="0.2">
      <c r="A6" s="28">
        <v>2</v>
      </c>
      <c r="B6" s="7" t="s">
        <v>25</v>
      </c>
      <c r="C6" s="27">
        <f t="shared" si="0"/>
        <v>8262</v>
      </c>
      <c r="D6" s="27">
        <f t="shared" si="1"/>
        <v>8505</v>
      </c>
      <c r="E6" s="27">
        <f t="shared" si="2"/>
        <v>8748</v>
      </c>
      <c r="F6" s="47">
        <f t="shared" si="3"/>
        <v>9112.5</v>
      </c>
      <c r="G6" s="12">
        <v>12150</v>
      </c>
      <c r="H6" s="1"/>
      <c r="I6" s="16">
        <v>0.11</v>
      </c>
      <c r="J6" s="17">
        <v>27.8</v>
      </c>
      <c r="K6" s="5"/>
    </row>
    <row r="7" spans="1:11" ht="65.25" customHeight="1" x14ac:dyDescent="0.2">
      <c r="A7" s="28">
        <v>3</v>
      </c>
      <c r="B7" s="8" t="s">
        <v>26</v>
      </c>
      <c r="C7" s="27">
        <f t="shared" si="0"/>
        <v>11158.800000000001</v>
      </c>
      <c r="D7" s="27">
        <f t="shared" si="1"/>
        <v>11487</v>
      </c>
      <c r="E7" s="27">
        <f t="shared" si="2"/>
        <v>11815.199999999999</v>
      </c>
      <c r="F7" s="47">
        <f t="shared" si="3"/>
        <v>12307.5</v>
      </c>
      <c r="G7" s="12">
        <v>16410</v>
      </c>
      <c r="H7" s="1"/>
      <c r="I7" s="16">
        <v>0.17</v>
      </c>
      <c r="J7" s="17">
        <v>40.4</v>
      </c>
      <c r="K7" s="5"/>
    </row>
    <row r="8" spans="1:11" ht="69.75" customHeight="1" x14ac:dyDescent="0.2">
      <c r="A8" s="28">
        <v>4</v>
      </c>
      <c r="B8" s="8" t="s">
        <v>27</v>
      </c>
      <c r="C8" s="27">
        <f t="shared" si="0"/>
        <v>7629.6</v>
      </c>
      <c r="D8" s="27">
        <f t="shared" si="1"/>
        <v>7853.9999999999991</v>
      </c>
      <c r="E8" s="27">
        <f t="shared" si="2"/>
        <v>8078.4</v>
      </c>
      <c r="F8" s="47">
        <f t="shared" si="3"/>
        <v>8415</v>
      </c>
      <c r="G8" s="12">
        <v>11220</v>
      </c>
      <c r="H8" s="1"/>
      <c r="I8" s="16">
        <v>0.11</v>
      </c>
      <c r="J8" s="17">
        <v>27.8</v>
      </c>
      <c r="K8" s="5"/>
    </row>
    <row r="9" spans="1:11" ht="66" customHeight="1" x14ac:dyDescent="0.2">
      <c r="A9" s="28">
        <v>5</v>
      </c>
      <c r="B9" s="8" t="s">
        <v>28</v>
      </c>
      <c r="C9" s="27">
        <f t="shared" si="0"/>
        <v>10526.400000000001</v>
      </c>
      <c r="D9" s="27">
        <f t="shared" si="1"/>
        <v>10836</v>
      </c>
      <c r="E9" s="27">
        <f t="shared" si="2"/>
        <v>11145.6</v>
      </c>
      <c r="F9" s="47">
        <f t="shared" si="3"/>
        <v>11610</v>
      </c>
      <c r="G9" s="12">
        <v>15480</v>
      </c>
      <c r="H9" s="1"/>
      <c r="I9" s="16">
        <v>0.17</v>
      </c>
      <c r="J9" s="17">
        <v>40.4</v>
      </c>
      <c r="K9" s="5"/>
    </row>
    <row r="10" spans="1:11" ht="60" customHeight="1" x14ac:dyDescent="0.2">
      <c r="A10" s="28">
        <v>6</v>
      </c>
      <c r="B10" s="8" t="s">
        <v>19</v>
      </c>
      <c r="C10" s="27">
        <f t="shared" si="0"/>
        <v>2896.8</v>
      </c>
      <c r="D10" s="27">
        <f t="shared" si="1"/>
        <v>2982</v>
      </c>
      <c r="E10" s="27">
        <f t="shared" si="2"/>
        <v>3067.2</v>
      </c>
      <c r="F10" s="47">
        <f t="shared" si="3"/>
        <v>3195</v>
      </c>
      <c r="G10" s="12">
        <v>4260</v>
      </c>
      <c r="H10" s="1"/>
      <c r="I10" s="16">
        <v>0.06</v>
      </c>
      <c r="J10" s="17">
        <v>12.6</v>
      </c>
      <c r="K10" s="5"/>
    </row>
    <row r="11" spans="1:11" ht="70.5" customHeight="1" x14ac:dyDescent="0.2">
      <c r="A11" s="28">
        <v>7</v>
      </c>
      <c r="B11" s="8" t="s">
        <v>20</v>
      </c>
      <c r="C11" s="27">
        <f t="shared" si="0"/>
        <v>3379.6000000000004</v>
      </c>
      <c r="D11" s="27">
        <f t="shared" si="1"/>
        <v>3479</v>
      </c>
      <c r="E11" s="27">
        <f t="shared" si="2"/>
        <v>3578.4</v>
      </c>
      <c r="F11" s="47">
        <f t="shared" si="3"/>
        <v>3727.5</v>
      </c>
      <c r="G11" s="12">
        <v>4970</v>
      </c>
      <c r="H11" s="1"/>
      <c r="I11" s="16">
        <v>0.09</v>
      </c>
      <c r="J11" s="17">
        <v>16.149999999999999</v>
      </c>
      <c r="K11" s="5"/>
    </row>
    <row r="12" spans="1:11" ht="68.25" customHeight="1" x14ac:dyDescent="0.2">
      <c r="A12" s="28">
        <v>8</v>
      </c>
      <c r="B12" s="8" t="s">
        <v>21</v>
      </c>
      <c r="C12" s="27">
        <f t="shared" si="0"/>
        <v>4481.2000000000007</v>
      </c>
      <c r="D12" s="27">
        <f t="shared" si="1"/>
        <v>4613</v>
      </c>
      <c r="E12" s="27">
        <f t="shared" si="2"/>
        <v>4744.8</v>
      </c>
      <c r="F12" s="47">
        <f t="shared" si="3"/>
        <v>4942.5</v>
      </c>
      <c r="G12" s="12">
        <v>6590</v>
      </c>
      <c r="H12" s="1"/>
      <c r="I12" s="16">
        <v>0.11</v>
      </c>
      <c r="J12" s="17">
        <v>19.600000000000001</v>
      </c>
      <c r="K12" s="5"/>
    </row>
    <row r="13" spans="1:11" ht="78.75" customHeight="1" x14ac:dyDescent="0.2">
      <c r="A13" s="28">
        <v>9</v>
      </c>
      <c r="B13" s="6" t="s">
        <v>29</v>
      </c>
      <c r="C13" s="26">
        <f t="shared" si="0"/>
        <v>7677.2000000000007</v>
      </c>
      <c r="D13" s="26">
        <f t="shared" si="1"/>
        <v>7902.9999999999991</v>
      </c>
      <c r="E13" s="26">
        <f t="shared" si="2"/>
        <v>8128.7999999999993</v>
      </c>
      <c r="F13" s="47">
        <f t="shared" si="3"/>
        <v>8467.5</v>
      </c>
      <c r="G13" s="11">
        <v>11290</v>
      </c>
      <c r="H13" s="4"/>
      <c r="I13" s="18">
        <v>0.24</v>
      </c>
      <c r="J13" s="19">
        <v>34.200000000000003</v>
      </c>
      <c r="K13" s="5"/>
    </row>
    <row r="14" spans="1:11" ht="41.25" customHeight="1" x14ac:dyDescent="0.2">
      <c r="A14" s="86">
        <v>10</v>
      </c>
      <c r="B14" s="76" t="s">
        <v>30</v>
      </c>
      <c r="C14" s="52">
        <f t="shared" si="0"/>
        <v>1091.4000000000001</v>
      </c>
      <c r="D14" s="52">
        <f t="shared" si="1"/>
        <v>1123.5</v>
      </c>
      <c r="E14" s="52">
        <f t="shared" si="2"/>
        <v>1155.5999999999999</v>
      </c>
      <c r="F14" s="81">
        <f t="shared" si="3"/>
        <v>1203.75</v>
      </c>
      <c r="G14" s="78">
        <v>1605</v>
      </c>
      <c r="H14" s="73"/>
      <c r="I14" s="69">
        <v>1.4E-2</v>
      </c>
      <c r="J14" s="71">
        <v>4</v>
      </c>
      <c r="K14" s="5"/>
    </row>
    <row r="15" spans="1:11" s="3" customFormat="1" ht="32.25" customHeight="1" x14ac:dyDescent="0.2">
      <c r="A15" s="87"/>
      <c r="B15" s="77"/>
      <c r="C15" s="80"/>
      <c r="D15" s="80"/>
      <c r="E15" s="53"/>
      <c r="F15" s="82"/>
      <c r="G15" s="79"/>
      <c r="H15" s="74"/>
      <c r="I15" s="70"/>
      <c r="J15" s="72"/>
      <c r="K15" s="5"/>
    </row>
    <row r="16" spans="1:11" ht="44.25" customHeight="1" x14ac:dyDescent="0.2">
      <c r="A16" s="28">
        <v>11</v>
      </c>
      <c r="B16" s="6" t="s">
        <v>22</v>
      </c>
      <c r="C16" s="26">
        <f t="shared" ref="C16:C24" si="4">SUM(G16*0.68)</f>
        <v>1451.8000000000002</v>
      </c>
      <c r="D16" s="26">
        <f t="shared" ref="D16:D24" si="5">SUM(G16*0.7)</f>
        <v>1494.5</v>
      </c>
      <c r="E16" s="26">
        <f t="shared" ref="E16:E24" si="6">SUM(G16*0.72)</f>
        <v>1537.2</v>
      </c>
      <c r="F16" s="47">
        <f t="shared" ref="F16:F24" si="7">SUM(G16*0.75)</f>
        <v>1601.25</v>
      </c>
      <c r="G16" s="11">
        <v>2135</v>
      </c>
      <c r="H16" s="73"/>
      <c r="I16" s="18">
        <v>3.9E-2</v>
      </c>
      <c r="J16" s="19">
        <v>7.9</v>
      </c>
      <c r="K16" s="21"/>
    </row>
    <row r="17" spans="1:11" s="3" customFormat="1" ht="60.75" customHeight="1" x14ac:dyDescent="0.2">
      <c r="A17" s="28">
        <v>12</v>
      </c>
      <c r="B17" s="6" t="s">
        <v>23</v>
      </c>
      <c r="C17" s="26">
        <f t="shared" si="4"/>
        <v>1812.2</v>
      </c>
      <c r="D17" s="26">
        <f t="shared" si="5"/>
        <v>1865.4999999999998</v>
      </c>
      <c r="E17" s="26">
        <f t="shared" si="6"/>
        <v>1918.8</v>
      </c>
      <c r="F17" s="47">
        <f t="shared" si="7"/>
        <v>1998.75</v>
      </c>
      <c r="G17" s="11">
        <v>2665</v>
      </c>
      <c r="H17" s="74"/>
      <c r="I17" s="18">
        <v>2.5999999999999999E-2</v>
      </c>
      <c r="J17" s="19">
        <v>5.8</v>
      </c>
      <c r="K17" s="5"/>
    </row>
    <row r="18" spans="1:11" s="3" customFormat="1" ht="63.75" customHeight="1" x14ac:dyDescent="0.2">
      <c r="A18" s="28">
        <v>13</v>
      </c>
      <c r="B18" s="15" t="s">
        <v>3</v>
      </c>
      <c r="C18" s="26">
        <f t="shared" si="4"/>
        <v>3808.0000000000005</v>
      </c>
      <c r="D18" s="26">
        <f t="shared" si="5"/>
        <v>3919.9999999999995</v>
      </c>
      <c r="E18" s="26">
        <f t="shared" si="6"/>
        <v>4032</v>
      </c>
      <c r="F18" s="47">
        <f t="shared" si="7"/>
        <v>4200</v>
      </c>
      <c r="G18" s="11">
        <v>5600</v>
      </c>
      <c r="H18" s="73"/>
      <c r="I18" s="19">
        <v>7.0000000000000007E-2</v>
      </c>
      <c r="J18" s="20">
        <v>12.9</v>
      </c>
      <c r="K18" s="5"/>
    </row>
    <row r="19" spans="1:11" ht="59.25" customHeight="1" x14ac:dyDescent="0.2">
      <c r="A19" s="28">
        <v>14</v>
      </c>
      <c r="B19" s="15" t="s">
        <v>4</v>
      </c>
      <c r="C19" s="26">
        <f t="shared" si="4"/>
        <v>4576.4000000000005</v>
      </c>
      <c r="D19" s="26">
        <f t="shared" si="5"/>
        <v>4711</v>
      </c>
      <c r="E19" s="26">
        <f t="shared" si="6"/>
        <v>4845.5999999999995</v>
      </c>
      <c r="F19" s="47">
        <f t="shared" si="7"/>
        <v>5047.5</v>
      </c>
      <c r="G19" s="11">
        <v>6730</v>
      </c>
      <c r="H19" s="85"/>
      <c r="I19" s="16">
        <v>7.0000000000000007E-2</v>
      </c>
      <c r="J19" s="16">
        <v>17</v>
      </c>
      <c r="K19" s="5"/>
    </row>
    <row r="20" spans="1:11" ht="84" customHeight="1" x14ac:dyDescent="0.2">
      <c r="A20" s="28">
        <v>15</v>
      </c>
      <c r="B20" s="6" t="s">
        <v>24</v>
      </c>
      <c r="C20" s="26">
        <f t="shared" si="4"/>
        <v>2706.4</v>
      </c>
      <c r="D20" s="26">
        <f t="shared" si="5"/>
        <v>2786</v>
      </c>
      <c r="E20" s="26">
        <f t="shared" si="6"/>
        <v>2865.6</v>
      </c>
      <c r="F20" s="47">
        <f t="shared" si="7"/>
        <v>2985</v>
      </c>
      <c r="G20" s="11">
        <v>3980</v>
      </c>
      <c r="H20" s="4"/>
      <c r="I20" s="18">
        <v>0.03</v>
      </c>
      <c r="J20" s="19">
        <v>6.4</v>
      </c>
      <c r="K20" s="5"/>
    </row>
    <row r="21" spans="1:11" ht="53.25" customHeight="1" x14ac:dyDescent="0.2">
      <c r="A21" s="28">
        <v>16</v>
      </c>
      <c r="B21" s="8" t="s">
        <v>5</v>
      </c>
      <c r="C21" s="27">
        <f t="shared" si="4"/>
        <v>442.00000000000006</v>
      </c>
      <c r="D21" s="27">
        <f t="shared" si="5"/>
        <v>454.99999999999994</v>
      </c>
      <c r="E21" s="27">
        <f t="shared" si="6"/>
        <v>468</v>
      </c>
      <c r="F21" s="47">
        <f t="shared" ref="F21" si="8">SUM(G21*0.75)</f>
        <v>487.5</v>
      </c>
      <c r="G21" s="11">
        <v>650</v>
      </c>
      <c r="H21" s="4"/>
      <c r="I21" s="9"/>
      <c r="J21" s="10"/>
      <c r="K21" s="5"/>
    </row>
    <row r="22" spans="1:11" ht="87.75" customHeight="1" x14ac:dyDescent="0.2">
      <c r="A22" s="44">
        <v>17</v>
      </c>
      <c r="B22" s="42" t="s">
        <v>41</v>
      </c>
      <c r="C22" s="27">
        <f t="shared" si="4"/>
        <v>6698.0000000000009</v>
      </c>
      <c r="D22" s="27">
        <f t="shared" si="5"/>
        <v>6895</v>
      </c>
      <c r="E22" s="27">
        <f t="shared" si="6"/>
        <v>7092</v>
      </c>
      <c r="F22" s="47">
        <f t="shared" si="7"/>
        <v>7387.5</v>
      </c>
      <c r="G22" s="29">
        <v>9850</v>
      </c>
      <c r="H22" s="4"/>
      <c r="I22" s="18"/>
      <c r="J22" s="19"/>
      <c r="K22" s="5"/>
    </row>
    <row r="23" spans="1:11" ht="84" customHeight="1" x14ac:dyDescent="0.2">
      <c r="A23" s="44">
        <v>18</v>
      </c>
      <c r="B23" s="42" t="s">
        <v>42</v>
      </c>
      <c r="C23" s="27">
        <f t="shared" si="4"/>
        <v>5820.8</v>
      </c>
      <c r="D23" s="27">
        <f t="shared" si="5"/>
        <v>5992</v>
      </c>
      <c r="E23" s="27">
        <f t="shared" si="6"/>
        <v>6163.2</v>
      </c>
      <c r="F23" s="47">
        <f t="shared" si="7"/>
        <v>6420</v>
      </c>
      <c r="G23" s="29">
        <v>8560</v>
      </c>
      <c r="H23" s="4"/>
      <c r="I23" s="18"/>
      <c r="J23" s="19"/>
      <c r="K23" s="5"/>
    </row>
    <row r="24" spans="1:11" ht="53.25" customHeight="1" x14ac:dyDescent="0.2">
      <c r="A24" s="45">
        <v>19</v>
      </c>
      <c r="B24" s="43" t="s">
        <v>43</v>
      </c>
      <c r="C24" s="27">
        <f t="shared" si="4"/>
        <v>850.00000000000011</v>
      </c>
      <c r="D24" s="27">
        <f t="shared" si="5"/>
        <v>875</v>
      </c>
      <c r="E24" s="27">
        <f t="shared" si="6"/>
        <v>900</v>
      </c>
      <c r="F24" s="47">
        <f t="shared" si="7"/>
        <v>937.5</v>
      </c>
      <c r="G24" s="29">
        <v>1250</v>
      </c>
      <c r="H24" s="4"/>
      <c r="I24" s="9"/>
      <c r="J24" s="10"/>
      <c r="K24" s="5"/>
    </row>
    <row r="25" spans="1:11" ht="33" customHeight="1" x14ac:dyDescent="0.2">
      <c r="A25" s="88" t="s">
        <v>45</v>
      </c>
      <c r="B25" s="89"/>
      <c r="C25" s="89"/>
      <c r="D25" s="89"/>
      <c r="E25" s="89"/>
      <c r="F25" s="89"/>
      <c r="G25" s="89"/>
      <c r="H25" s="89"/>
      <c r="I25" s="89"/>
      <c r="J25" s="90"/>
      <c r="K25" s="5"/>
    </row>
    <row r="26" spans="1:11" s="14" customFormat="1" ht="21" customHeight="1" x14ac:dyDescent="0.35">
      <c r="A26" s="23"/>
      <c r="B26" s="58" t="s">
        <v>40</v>
      </c>
      <c r="C26" s="58"/>
      <c r="D26" s="58"/>
      <c r="E26" s="58"/>
      <c r="F26" s="58"/>
      <c r="G26" s="59"/>
      <c r="H26" s="59"/>
      <c r="I26" s="59"/>
      <c r="J26" s="59"/>
      <c r="K26" s="13"/>
    </row>
    <row r="27" spans="1:11" s="14" customFormat="1" ht="23.25" customHeight="1" x14ac:dyDescent="0.35">
      <c r="B27" s="65" t="s">
        <v>6</v>
      </c>
      <c r="C27" s="65"/>
      <c r="D27" s="65"/>
      <c r="E27" s="65"/>
      <c r="F27" s="65"/>
      <c r="G27" s="65"/>
      <c r="H27" s="65"/>
      <c r="I27" s="65"/>
      <c r="J27" s="65"/>
    </row>
  </sheetData>
  <sheetProtection formatCells="0" formatColumns="0" formatRows="0" insertColumns="0" insertRows="0" insertHyperlinks="0" deleteColumns="0" deleteRows="0" sort="0" autoFilter="0" pivotTables="0"/>
  <mergeCells count="26">
    <mergeCell ref="B27:J27"/>
    <mergeCell ref="A1:J1"/>
    <mergeCell ref="I14:I15"/>
    <mergeCell ref="J14:J15"/>
    <mergeCell ref="H16:H17"/>
    <mergeCell ref="H14:H15"/>
    <mergeCell ref="B2:B3"/>
    <mergeCell ref="B14:B15"/>
    <mergeCell ref="G14:G15"/>
    <mergeCell ref="C14:C15"/>
    <mergeCell ref="D14:D15"/>
    <mergeCell ref="F14:F15"/>
    <mergeCell ref="F2:F3"/>
    <mergeCell ref="H18:H19"/>
    <mergeCell ref="A14:A15"/>
    <mergeCell ref="A25:J25"/>
    <mergeCell ref="A2:A4"/>
    <mergeCell ref="E14:E15"/>
    <mergeCell ref="G2:G4"/>
    <mergeCell ref="H2:H4"/>
    <mergeCell ref="B26:J26"/>
    <mergeCell ref="D2:D3"/>
    <mergeCell ref="C2:C3"/>
    <mergeCell ref="E2:E3"/>
    <mergeCell ref="I2:I4"/>
    <mergeCell ref="J2:J4"/>
  </mergeCells>
  <phoneticPr fontId="0" type="noConversion"/>
  <pageMargins left="0.35433070866141736" right="0.35433070866141736" top="0.31496062992125984" bottom="0.27559055118110237" header="0.15748031496062992" footer="0.15748031496062992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opLeftCell="A7" workbookViewId="0">
      <selection sqref="A1:J1"/>
    </sheetView>
  </sheetViews>
  <sheetFormatPr defaultRowHeight="12.75" x14ac:dyDescent="0.2"/>
  <cols>
    <col min="1" max="1" width="5" customWidth="1"/>
    <col min="2" max="2" width="29.42578125" customWidth="1"/>
    <col min="3" max="7" width="14.42578125" customWidth="1"/>
    <col min="8" max="8" width="21.85546875" customWidth="1"/>
    <col min="9" max="9" width="9.140625" hidden="1" customWidth="1"/>
    <col min="10" max="10" width="0.140625" customWidth="1"/>
  </cols>
  <sheetData>
    <row r="1" spans="1:11" ht="60.75" customHeight="1" x14ac:dyDescent="0.2">
      <c r="A1" s="66" t="s">
        <v>47</v>
      </c>
      <c r="B1" s="67"/>
      <c r="C1" s="67"/>
      <c r="D1" s="67"/>
      <c r="E1" s="67"/>
      <c r="F1" s="67"/>
      <c r="G1" s="67"/>
      <c r="H1" s="67"/>
      <c r="I1" s="67"/>
      <c r="J1" s="68"/>
    </row>
    <row r="2" spans="1:11" ht="30" customHeight="1" x14ac:dyDescent="0.2">
      <c r="A2" s="97" t="s">
        <v>7</v>
      </c>
      <c r="B2" s="75" t="s">
        <v>2</v>
      </c>
      <c r="C2" s="54" t="s">
        <v>32</v>
      </c>
      <c r="D2" s="54" t="s">
        <v>33</v>
      </c>
      <c r="E2" s="54" t="s">
        <v>35</v>
      </c>
      <c r="F2" s="54" t="s">
        <v>39</v>
      </c>
      <c r="G2" s="54" t="s">
        <v>18</v>
      </c>
      <c r="H2" s="56" t="s">
        <v>8</v>
      </c>
      <c r="I2" s="100" t="s">
        <v>0</v>
      </c>
      <c r="J2" s="24"/>
    </row>
    <row r="3" spans="1:11" ht="39.75" customHeight="1" x14ac:dyDescent="0.2">
      <c r="A3" s="98"/>
      <c r="B3" s="75"/>
      <c r="C3" s="60"/>
      <c r="D3" s="60"/>
      <c r="E3" s="60"/>
      <c r="F3" s="60"/>
      <c r="G3" s="55"/>
      <c r="H3" s="57"/>
      <c r="I3" s="101"/>
      <c r="J3" s="24"/>
    </row>
    <row r="4" spans="1:11" ht="20.25" customHeight="1" x14ac:dyDescent="0.2">
      <c r="A4" s="99"/>
      <c r="B4" s="22" t="s">
        <v>17</v>
      </c>
      <c r="C4" s="30">
        <v>0.32</v>
      </c>
      <c r="D4" s="30">
        <v>0.3</v>
      </c>
      <c r="E4" s="30">
        <v>0.28000000000000003</v>
      </c>
      <c r="F4" s="30">
        <v>0.25</v>
      </c>
      <c r="G4" s="51"/>
      <c r="H4" s="51"/>
      <c r="I4" s="51"/>
      <c r="J4" s="24"/>
    </row>
    <row r="5" spans="1:11" ht="82.5" customHeight="1" x14ac:dyDescent="0.3">
      <c r="A5" s="31">
        <v>1</v>
      </c>
      <c r="B5" s="32" t="s">
        <v>9</v>
      </c>
      <c r="C5" s="33">
        <f t="shared" ref="C5:C12" si="0">SUM(G5*0.68)</f>
        <v>7085.6</v>
      </c>
      <c r="D5" s="33">
        <f t="shared" ref="D5:D12" si="1">SUM(G5*0.7)</f>
        <v>7293.9999999999991</v>
      </c>
      <c r="E5" s="33">
        <f t="shared" ref="E5:E12" si="2">SUM(G5*0.72)</f>
        <v>7502.4</v>
      </c>
      <c r="F5" s="33">
        <f t="shared" ref="F5:F12" si="3">SUM(G5*0.75)</f>
        <v>7815</v>
      </c>
      <c r="G5" s="34">
        <v>10420</v>
      </c>
      <c r="H5" s="35"/>
      <c r="I5" s="36"/>
      <c r="J5" s="24"/>
    </row>
    <row r="6" spans="1:11" ht="78" customHeight="1" x14ac:dyDescent="0.3">
      <c r="A6" s="31">
        <v>2</v>
      </c>
      <c r="B6" s="32" t="s">
        <v>10</v>
      </c>
      <c r="C6" s="37">
        <f t="shared" si="0"/>
        <v>12818.000000000002</v>
      </c>
      <c r="D6" s="37">
        <f t="shared" si="1"/>
        <v>13195</v>
      </c>
      <c r="E6" s="37">
        <f t="shared" si="2"/>
        <v>13572</v>
      </c>
      <c r="F6" s="33">
        <f t="shared" si="3"/>
        <v>14137.5</v>
      </c>
      <c r="G6" s="34">
        <v>18850</v>
      </c>
      <c r="H6" s="35"/>
      <c r="I6" s="36"/>
      <c r="J6" s="24"/>
    </row>
    <row r="7" spans="1:11" ht="84.75" customHeight="1" x14ac:dyDescent="0.3">
      <c r="A7" s="31">
        <v>3</v>
      </c>
      <c r="B7" s="32" t="s">
        <v>11</v>
      </c>
      <c r="C7" s="37">
        <f t="shared" si="0"/>
        <v>5820.8</v>
      </c>
      <c r="D7" s="37">
        <f t="shared" si="1"/>
        <v>5992</v>
      </c>
      <c r="E7" s="37">
        <f t="shared" si="2"/>
        <v>6163.2</v>
      </c>
      <c r="F7" s="33">
        <f t="shared" si="3"/>
        <v>6420</v>
      </c>
      <c r="G7" s="34">
        <v>8560</v>
      </c>
      <c r="H7" s="35"/>
      <c r="I7" s="36"/>
      <c r="J7" s="24"/>
    </row>
    <row r="8" spans="1:11" ht="87.75" customHeight="1" x14ac:dyDescent="0.3">
      <c r="A8" s="31">
        <v>4</v>
      </c>
      <c r="B8" s="32" t="s">
        <v>12</v>
      </c>
      <c r="C8" s="37">
        <f t="shared" si="0"/>
        <v>6698.0000000000009</v>
      </c>
      <c r="D8" s="37">
        <f t="shared" si="1"/>
        <v>6895</v>
      </c>
      <c r="E8" s="37">
        <f t="shared" si="2"/>
        <v>7092</v>
      </c>
      <c r="F8" s="33">
        <f t="shared" si="3"/>
        <v>7387.5</v>
      </c>
      <c r="G8" s="34">
        <v>9850</v>
      </c>
      <c r="H8" s="35"/>
      <c r="I8" s="36"/>
      <c r="J8" s="24"/>
    </row>
    <row r="9" spans="1:11" ht="87.75" customHeight="1" x14ac:dyDescent="0.3">
      <c r="A9" s="31">
        <v>5</v>
      </c>
      <c r="B9" s="32" t="s">
        <v>13</v>
      </c>
      <c r="C9" s="37">
        <f t="shared" si="0"/>
        <v>3536.0000000000005</v>
      </c>
      <c r="D9" s="37">
        <f t="shared" si="1"/>
        <v>3639.9999999999995</v>
      </c>
      <c r="E9" s="37">
        <f t="shared" si="2"/>
        <v>3744</v>
      </c>
      <c r="F9" s="33">
        <f t="shared" si="3"/>
        <v>3900</v>
      </c>
      <c r="G9" s="34">
        <v>5200</v>
      </c>
      <c r="H9" s="35"/>
      <c r="I9" s="36"/>
      <c r="J9" s="24"/>
    </row>
    <row r="10" spans="1:11" ht="58.5" customHeight="1" x14ac:dyDescent="0.3">
      <c r="A10" s="31">
        <v>6</v>
      </c>
      <c r="B10" s="32" t="s">
        <v>14</v>
      </c>
      <c r="C10" s="37">
        <f t="shared" si="0"/>
        <v>15130.000000000002</v>
      </c>
      <c r="D10" s="37">
        <f t="shared" si="1"/>
        <v>15574.999999999998</v>
      </c>
      <c r="E10" s="37">
        <f t="shared" si="2"/>
        <v>16020</v>
      </c>
      <c r="F10" s="33">
        <f t="shared" si="3"/>
        <v>16687.5</v>
      </c>
      <c r="G10" s="34">
        <v>22250</v>
      </c>
      <c r="H10" s="35"/>
      <c r="I10" s="36"/>
      <c r="J10" s="24"/>
    </row>
    <row r="11" spans="1:11" ht="62.25" customHeight="1" x14ac:dyDescent="0.3">
      <c r="A11" s="31">
        <v>7</v>
      </c>
      <c r="B11" s="32" t="s">
        <v>15</v>
      </c>
      <c r="C11" s="37">
        <f t="shared" si="0"/>
        <v>7466.4000000000005</v>
      </c>
      <c r="D11" s="37">
        <f t="shared" si="1"/>
        <v>7685.9999999999991</v>
      </c>
      <c r="E11" s="37">
        <f t="shared" si="2"/>
        <v>7905.5999999999995</v>
      </c>
      <c r="F11" s="33">
        <f t="shared" si="3"/>
        <v>8235</v>
      </c>
      <c r="G11" s="34">
        <v>10980</v>
      </c>
      <c r="H11" s="35"/>
      <c r="I11" s="36"/>
      <c r="J11" s="24"/>
    </row>
    <row r="12" spans="1:11" ht="39" customHeight="1" x14ac:dyDescent="0.3">
      <c r="A12" s="38">
        <v>8</v>
      </c>
      <c r="B12" s="39" t="s">
        <v>16</v>
      </c>
      <c r="C12" s="37">
        <f t="shared" si="0"/>
        <v>850.00000000000011</v>
      </c>
      <c r="D12" s="37">
        <f t="shared" si="1"/>
        <v>875</v>
      </c>
      <c r="E12" s="37">
        <f t="shared" si="2"/>
        <v>900</v>
      </c>
      <c r="F12" s="33">
        <f t="shared" si="3"/>
        <v>937.5</v>
      </c>
      <c r="G12" s="34">
        <v>1250</v>
      </c>
      <c r="H12" s="40"/>
      <c r="I12" s="36"/>
      <c r="J12" s="24"/>
    </row>
    <row r="13" spans="1:11" ht="20.25" customHeight="1" x14ac:dyDescent="0.2">
      <c r="A13" s="94" t="s">
        <v>31</v>
      </c>
      <c r="B13" s="95"/>
      <c r="C13" s="95"/>
      <c r="D13" s="95"/>
      <c r="E13" s="95"/>
      <c r="F13" s="95"/>
      <c r="G13" s="95"/>
      <c r="H13" s="95"/>
      <c r="I13" s="96"/>
      <c r="J13" s="25"/>
    </row>
    <row r="14" spans="1:11" ht="30" customHeight="1" thickBot="1" x14ac:dyDescent="0.25">
      <c r="A14" s="91" t="s">
        <v>34</v>
      </c>
      <c r="B14" s="92"/>
      <c r="C14" s="92"/>
      <c r="D14" s="92"/>
      <c r="E14" s="92"/>
      <c r="F14" s="92"/>
      <c r="G14" s="92"/>
      <c r="H14" s="92"/>
      <c r="I14" s="92"/>
      <c r="J14" s="93"/>
      <c r="K14" s="5"/>
    </row>
  </sheetData>
  <sheetProtection formatCells="0" formatColumns="0" formatRows="0" insertColumns="0" insertRows="0" insertHyperlinks="0" deleteColumns="0" deleteRows="0"/>
  <mergeCells count="12">
    <mergeCell ref="A1:J1"/>
    <mergeCell ref="A14:J14"/>
    <mergeCell ref="A13:I13"/>
    <mergeCell ref="A2:A4"/>
    <mergeCell ref="B2:B3"/>
    <mergeCell ref="C2:C3"/>
    <mergeCell ref="D2:D3"/>
    <mergeCell ref="E2:E3"/>
    <mergeCell ref="F2:F3"/>
    <mergeCell ref="G2:G4"/>
    <mergeCell ref="H2:H4"/>
    <mergeCell ref="I2:I4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мебель Астек</vt:lpstr>
      <vt:lpstr>модульная Астек</vt:lpstr>
      <vt:lpstr>'мебель Астек'!Область_печати</vt:lpstr>
      <vt:lpstr>'модульная Астек'!Область_печати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Андрей Маслаков</cp:lastModifiedBy>
  <cp:lastPrinted>2014-12-17T10:30:40Z</cp:lastPrinted>
  <dcterms:created xsi:type="dcterms:W3CDTF">1996-10-08T23:32:33Z</dcterms:created>
  <dcterms:modified xsi:type="dcterms:W3CDTF">2015-03-23T12:48:25Z</dcterms:modified>
</cp:coreProperties>
</file>