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6" i="1" l="1"/>
  <c r="F116" i="1"/>
  <c r="E116" i="1"/>
  <c r="H112" i="1"/>
  <c r="F112" i="1"/>
  <c r="E112" i="1"/>
  <c r="H108" i="1"/>
  <c r="F108" i="1"/>
  <c r="E108" i="1"/>
  <c r="H104" i="1"/>
  <c r="F104" i="1"/>
  <c r="E104" i="1"/>
  <c r="E100" i="1"/>
  <c r="F100" i="1" s="1"/>
  <c r="H100" i="1" s="1"/>
  <c r="E93" i="1"/>
  <c r="F93" i="1" s="1"/>
  <c r="H93" i="1" s="1"/>
  <c r="H84" i="1"/>
  <c r="F84" i="1"/>
  <c r="E84" i="1"/>
  <c r="H78" i="1"/>
  <c r="F78" i="1"/>
  <c r="E78" i="1"/>
  <c r="H75" i="1"/>
  <c r="F75" i="1"/>
  <c r="E75" i="1"/>
  <c r="E70" i="1"/>
  <c r="F70" i="1" s="1"/>
  <c r="H70" i="1" s="1"/>
  <c r="H61" i="1"/>
  <c r="F61" i="1"/>
  <c r="E61" i="1"/>
  <c r="H59" i="1"/>
  <c r="F59" i="1"/>
  <c r="E59" i="1"/>
  <c r="H54" i="1"/>
  <c r="F54" i="1"/>
  <c r="E54" i="1"/>
  <c r="C54" i="1"/>
  <c r="H38" i="1"/>
  <c r="F38" i="1"/>
  <c r="E38" i="1"/>
  <c r="H33" i="1"/>
  <c r="F33" i="1"/>
  <c r="E33" i="1"/>
  <c r="E31" i="1"/>
  <c r="F31" i="1" s="1"/>
  <c r="H31" i="1" s="1"/>
  <c r="H25" i="1"/>
  <c r="F25" i="1"/>
  <c r="E25" i="1"/>
  <c r="H15" i="1"/>
  <c r="F15" i="1"/>
  <c r="E15" i="1"/>
  <c r="H11" i="1"/>
  <c r="F11" i="1"/>
  <c r="H3" i="1"/>
  <c r="F3" i="1"/>
  <c r="E11" i="1"/>
  <c r="E3" i="1"/>
  <c r="E95" i="1"/>
  <c r="E34" i="1"/>
  <c r="E28" i="1"/>
  <c r="E97" i="1"/>
  <c r="E29" i="1"/>
  <c r="E111" i="1"/>
</calcChain>
</file>

<file path=xl/sharedStrings.xml><?xml version="1.0" encoding="utf-8"?>
<sst xmlns="http://schemas.openxmlformats.org/spreadsheetml/2006/main" count="214" uniqueCount="123">
  <si>
    <t>ник</t>
  </si>
  <si>
    <t>наименование</t>
  </si>
  <si>
    <t>цена</t>
  </si>
  <si>
    <t>Ползунки длинные с ластовицей (Фанни Зебра)Артикул: И4.14.2б размер 80 2 шт, </t>
  </si>
  <si>
    <t>Забавушка М</t>
  </si>
  <si>
    <t>Джемпер (Евразия) Артикул: Н325 размер 10/140 цвет белый </t>
  </si>
  <si>
    <t>ВАЛЕНТИНАХОДЬКО</t>
  </si>
  <si>
    <t>Шапка детская (Кроха)Артикул: PF-233-05Нью Йорк размер 50-52 цвет серый</t>
  </si>
  <si>
    <t>Пани КатЭ</t>
  </si>
  <si>
    <t>1)Трусы женские классика бразилиана(Визави) Артикул: DSL1160, размер S цвет Black, цена 145,00, 1 шт. </t>
  </si>
  <si>
    <t>2) Носки женские (Красная ветка) Артикул: С980кр.в, 23/25, цена 38,80, 1 шт. </t>
  </si>
  <si>
    <t>3)Носки женские (Красная ветка) Артикул: с432кр.в., размер 25, цена 38,80, 1 шт. </t>
  </si>
  <si>
    <t>4)Носки женские (Красная ветка) Артикул: с415кр.в.,23, цена 38,20, 1 шт.</t>
  </si>
  <si>
    <t>lenulik</t>
  </si>
  <si>
    <t>Галоши из ЭВА утепленные с манжетами(Нордман) Артикул: ПЕ-8УТМ размер 42/43</t>
  </si>
  <si>
    <t>1. Трусы мужские Пеликан, арт. ML 418, размер L, цвет yellow, 1 шт., 151 руб. </t>
  </si>
  <si>
    <t>2. Шорты для мальчика Черубино, арт. CAK7517, размер 110/60, цвет т. синий 1 шт. и синий 1 шт., 241 руб. </t>
  </si>
  <si>
    <t>3. Шорты детские Лаки Чайлд, арт. 22-342, размер 30 (110-116), 259 руб., 1 шт. </t>
  </si>
  <si>
    <t>4. Колготки женские ТОР 40 Конте, арт. ТОР 40, размер 4, цвет bronz 2 шт. и shade 2 шт., 141 руб. </t>
  </si>
  <si>
    <t>5. Комплект джемпер+шорты Евразия, арт. Н367, размер 6/116, цвет т. син.+набивка, 308 руб., 1 шт.</t>
  </si>
  <si>
    <t>Ольга Чайка</t>
  </si>
  <si>
    <t>шорты для мальчика Пеликан, арт. ВН3001, размер 3, цвет shadow, 222 руб., 1 шт.</t>
  </si>
  <si>
    <t>Трусы мужские (Евразия), Артикул: В315, размер М, цвет черн.+серый металик.</t>
  </si>
  <si>
    <t>1)Платье детское (Лунева)Артикул: 910-42, размер 116, 1 шт., 304 руб. </t>
  </si>
  <si>
    <t>3)Трусы мужские (Евразия)Артикул: В314, размер XL, 1 шт, 144 руб. </t>
  </si>
  <si>
    <t>4)Носки мужские (Орел)Артикул: с488ор, размер 27-29, 1 пара 77,80 руб. </t>
  </si>
  <si>
    <t>5) Трусы женские классика бразилиана(Визави)Артикул: DSL1160, черные,размер XS, 1 шт., 145 руб. </t>
  </si>
  <si>
    <t>6) Трусы женские (Пеликан)Артикул: LMB397, белые,размер XS, 1 шт., 150 руб. </t>
  </si>
  <si>
    <t>7) Трусы (Евразия) детские,Артикул: К448, размер 7/122, 1 шт, 48 руб.</t>
  </si>
  <si>
    <t>geza</t>
  </si>
  <si>
    <t>Футболка для девочки (Черубино) Артикул: CAK61394 размер 104/56 цвет салатовый</t>
  </si>
  <si>
    <t>GalaK</t>
  </si>
  <si>
    <t>Трусы мужские (Евразия), Артикул: В314, р.XL, 144р. </t>
  </si>
  <si>
    <t>Трусы мужские (Евразия), артикул: В317, р.L, 144р.</t>
  </si>
  <si>
    <t>Мама-лапа</t>
  </si>
  <si>
    <t>Millena</t>
  </si>
  <si>
    <t>Колготки ажурные (Консалт) Артикул: К9050-2 на 152-158 4 пары на замену можно любые хорошие по качеству , пусть даже дороже цвет любой, лучше не белый, для школы</t>
  </si>
  <si>
    <t>Шорты для мальчика (Пеликан) Артикул: BH3002 размер 4- 1 шт, размер 5 -1 шт 252 р. </t>
  </si>
  <si>
    <t>Футболка детская (Лаки Чайлд) Артикул: 23-26 размерр 86-92 1 шт 259р. </t>
  </si>
  <si>
    <t>Футболка для девочки (Черубино) Артикул: CSK61321 размер 122 белая 1 шт 249 руб. </t>
  </si>
  <si>
    <t>Платье детское (Лунева) Артикул: 900-11 рр 122 1 шт 515 р.</t>
  </si>
  <si>
    <t>Na9in</t>
  </si>
  <si>
    <t>1)Платье (Евразия)Л605,РАЗМЕР 116.ЛЮБОЙ ЦВЕТ.1ШТ. </t>
  </si>
  <si>
    <t>2)Платье (Евразия) Л364,РАЗМЕР 116,ЦВЕТ ЛЮБОЙ.1ШТ. </t>
  </si>
  <si>
    <t>3)Платье детское (Лунева) 910-13,РАЗМЕР 116,1ШТ. </t>
  </si>
  <si>
    <t>4)Платье (Евразия)Л635,РАЗМЕР 116,1ШТ. </t>
  </si>
  <si>
    <t>5)Платье (Евразия)Л467,РАЗМЕР 110,1ШТ. </t>
  </si>
  <si>
    <t>6)Платье для девочки (Черубино)CAK61398,РАЗМЕР 110,1ШТ.ЦВЕТ ЛЮБОЙ.</t>
  </si>
  <si>
    <t>Фуфайка муж. (Консалт),Артикул: Е3069, р.4XL (112) цена 185 р. - 2шт.</t>
  </si>
  <si>
    <t>TAT1</t>
  </si>
  <si>
    <t>Полусапожки резиновые женские с флисовым утеплителем (Нордман) Артикул: ПС24УФ размер 37 (на сайте цвет голубой, но если не будет, то эту же модель можно другого цвета)</t>
  </si>
  <si>
    <t>1)Трусы для девочки (Консалт) Артикул: К1951-2, размер 72/140, цвет:рукопись+розовая полоска ( на замену можно цвет любой), цена 90,25 -1 шт. </t>
  </si>
  <si>
    <t>2) Пижама для мальчика (Черубино) Артикул: CAK5270, размер 110/60, цвет: голубой, цена: 323, 1 шт.</t>
  </si>
  <si>
    <t xml:space="preserve">Штанишки детские (Лаки Чайлд) Артикул: 21-11 разм. 28 249,00 </t>
  </si>
  <si>
    <t xml:space="preserve">Брюки для мальчика (Черубино) Артикул: CWB7552 разм. 98 синий 212,00 </t>
  </si>
  <si>
    <t xml:space="preserve">Джемпер для мальчика (Черубино) Артикул: CWB61442 разм. 98 серый 212,00 </t>
  </si>
  <si>
    <t>Костюм детский (Лунева) Артикул: 01-02 разм. 98 277,00</t>
  </si>
  <si>
    <t>Васильда</t>
  </si>
  <si>
    <t xml:space="preserve">Комплект для мальчика (Консалт) Артикул: К1095 Производитель: Консалт (Crockid) р. 64-68/122-128 215 р </t>
  </si>
  <si>
    <t xml:space="preserve">Комплект для мальчика (майка, трусы-боксеры) (Черубино) Артикул: CAK3380 р. 122-128 синий 180р. </t>
  </si>
  <si>
    <t>Трусы для девочки (Консалт) Артикул: К1953-2 Производитель: Консалт (Crockid) р.80/152 крапинка-голубая полоска 95р</t>
  </si>
  <si>
    <t>Снежная Королева</t>
  </si>
  <si>
    <t>1.Трусы мужские (Пеликан) Артикул: MLS350 Размер XXL 195руб. </t>
  </si>
  <si>
    <t>2. Фуфайка для мал. (Консалт) Артикул: К3300к98 Размер 52/92 цвет: яблоко2 250 руб. </t>
  </si>
  <si>
    <t>3.Рубашка-поло для мальчика (Черубино) Артикул: CSK61307 Размер 92/52 цвет: бирюзовый 386 руб. </t>
  </si>
  <si>
    <t>4.Рубашка-поло для мальчика (Черубино) Артикул: CSK61318 Размер 116/60 359 руб. цвет: желтый </t>
  </si>
  <si>
    <t>5.Джемпер-поло для мал. (Консалт) Артикул: К3653к98 Размер 60/116 цвет: ультрамарин 1 цена 350 руб. </t>
  </si>
  <si>
    <t>6.Шорты для мальчика (Орби) Артикул: 63761 размер 134,140/68/63 цвет: зеленый вар.1 819 руб. </t>
  </si>
  <si>
    <t>7. Футболка для мальчика (Орби) Артикул: 63756 размер 134,140/68/63 цвет: коричневый вар.1 399 руб </t>
  </si>
  <si>
    <t>8.Кальсоны. (Евразия) Артикул: В182 размер:XXL/182-188 черный 356 руб.</t>
  </si>
  <si>
    <t>Гейнц О</t>
  </si>
  <si>
    <t>Халат детский » Консалт (Crockid) » К5314, размер 98, цена 585руб </t>
  </si>
  <si>
    <t>Брюки ясельные » Лаки-Чайлд (Lucky child) » 11-11к размер 26(80-86), цена 189руб </t>
  </si>
  <si>
    <t>Трусы детские » Евразия » К448 размер 92, цена 48руб, 2 шт </t>
  </si>
  <si>
    <t>Брюки ясельные » Консалт (Crockid) » К4484 размер 80, 3 шт, цена 142,50руб цвет медузы на белом, ракушки на леденце, леденец полоска. </t>
  </si>
  <si>
    <t>Пеликан (Pelican) » MH579 желтый, размер М цена 264</t>
  </si>
  <si>
    <t>M@ri@nna</t>
  </si>
  <si>
    <t xml:space="preserve">1.Футболка для девочки (Черубино) Артикул: CAK61394 Размер: 104/56 персиковый,161р. </t>
  </si>
  <si>
    <t xml:space="preserve">2.Футболка для девочки (Черубино) Артикул: CAK61394 Размер: 104/56 Цвет: бирюзовый, 161р. </t>
  </si>
  <si>
    <t xml:space="preserve">3.Футболка для девочки (Черубино) Артикул: CAK61394 Размер: 104/56 Цвет: салатовый, 161р. </t>
  </si>
  <si>
    <t xml:space="preserve">4.Футболка для девочки (Черубино) Артикул: CSK61331 Размер: 104/56 Цвет: синий, 220р. </t>
  </si>
  <si>
    <t xml:space="preserve">5.Футболка для девочки (Черубино) Артикул: CAK61396 Размер: 104/56 Цвет: св.+бирюзовый 178р. </t>
  </si>
  <si>
    <t>6.Платье детское (Лунева) Артикул: 910-07 Размер: 104,  264р.</t>
  </si>
  <si>
    <t>Трусы женские (Пеликан) Артикул: LSM374, цвет Green, цена 108,30, 1 шт.</t>
  </si>
  <si>
    <t>Пижама (Евразия) Артикул: М318, размер 18-2/92 св.бирюза+бел. или салат+бел. 365 р. 1 шт </t>
  </si>
  <si>
    <t>Пижама для девочки (Черубино) Артикул: CAK5252 р.116/60 бирюзовый 454 руб 1 шт </t>
  </si>
  <si>
    <t>Пижама для мальчика (Черубино) Артикул: CAB5261 р.92/56 серый 368 руб 1 шт </t>
  </si>
  <si>
    <t>Пижама для мальчика (Черубино) Артикул: CAB5264 р.92/56 салатовый/синий или бирюзовый 318 руб</t>
  </si>
  <si>
    <t>Девушка в шляпе</t>
  </si>
  <si>
    <t>П18-012 Плавки купальные детские (Корри), размер 40. ЗаменяП18-014 Плавки купальные детские (Корри),размер 40</t>
  </si>
  <si>
    <t>Солнечный зайчик*</t>
  </si>
  <si>
    <t>Носки детские х/б+па (Орел) Артикул: с209ор размер 20-22 43,42 цвета разные на девочку на замену носочки Артикул: с812ор или Артикул: с718ор или Артикул: с528ор или Артикул: с316ор</t>
  </si>
  <si>
    <t>Васильченко</t>
  </si>
  <si>
    <t>Брюки ясельные (Черубино) Артикул: CWN7538 р. 68/44 экрю 1 шт 144 </t>
  </si>
  <si>
    <t>Брюки ясельные (Черубино) Артикул: CWN7538 р. 68/44 розовый 1 шт 144 </t>
  </si>
  <si>
    <t>Носки детские (Консалт) Артикул: К9543-3 р.12 55руб. 1пара</t>
  </si>
  <si>
    <t>Hitomi.</t>
  </si>
  <si>
    <t>1) Колготки детские (Консалт)  К9015-17ХР размер 122-128, цена 169,5 </t>
  </si>
  <si>
    <t>2) Колготки детские (Консалт) К9065-1 размер 122-128, цена 169,5 </t>
  </si>
  <si>
    <t>3) Колготки детские (Консалт) К9047-1 размер 122-128, цена 138,0 </t>
  </si>
  <si>
    <t>4) Жилет для девочки (Консалт) Артикул: СК3856 размер 128 цвет черный цена 215 </t>
  </si>
  <si>
    <t>5) Сорочка для мальчика (Орби) Артикул: 64201 РАЗМЕР 164 цвет голубой вар. 2 цена 470</t>
  </si>
  <si>
    <t>Иронька 3</t>
  </si>
  <si>
    <t>M-MH-1 Рукавицы детские (Кроха),,сиреневый-бирюзовый 6-8 лет. Замена св.сер-мал. 8-10 лет</t>
  </si>
  <si>
    <t>CAK7516 Бриджи для девочки (Черубино)--2 шт, розовый и фиолет. , размер 98 )</t>
  </si>
  <si>
    <t>кол-во</t>
  </si>
  <si>
    <t>итого</t>
  </si>
  <si>
    <t>сдано</t>
  </si>
  <si>
    <t>с орг%</t>
  </si>
  <si>
    <t>долг</t>
  </si>
  <si>
    <t>танира</t>
  </si>
  <si>
    <t>1. CAK9593 Комплект для мальчика (футболка, шорты) (Черубино) размер 116 цвет красный цена 402,00р </t>
  </si>
  <si>
    <t>2. К4468к98 Шорты для мальчика (Консалт) размер 116 цвет ультрамарин цена 300,00 </t>
  </si>
  <si>
    <t>3. К3329к100 Фуфайка для мал. (Консалт) размер 116 цвет синий шторм цена 225,00</t>
  </si>
  <si>
    <t>Носки детские х/б+па (Орел) Артикул: с349ор размер 20 - 5 шт, </t>
  </si>
  <si>
    <t>43312-11201-2 Туфли дошкольные (Топ-Топ) Размер - 29 Цена - 563 </t>
  </si>
  <si>
    <t>С857л Носки детские (ЛЧПФ) Размер = 22 Цена - 24,50</t>
  </si>
  <si>
    <t>Бэнтли</t>
  </si>
  <si>
    <t>Комплект для мальчика (Консалт) Артикул: К1095 р.72-76/134-140 цвет любой 215 р. </t>
  </si>
  <si>
    <t>natik75</t>
  </si>
  <si>
    <t>Комплект для мальчика (майка, трусы-боксеры) (Черубино) Артикул: CAJ3383 р.140/72 синий 212 р.</t>
  </si>
  <si>
    <t>Комплект женский (туника, бриджи) (Черубино), артикул: FL9102, размер: 170/108/114 цвет: фиолет./с.меланж</t>
  </si>
  <si>
    <t>Junou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</si>
</sst>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J2" sqref="J2"/>
    </sheetView>
  </sheetViews>
  <sheetFormatPr defaultRowHeight="15" x14ac:dyDescent="0.25"/>
  <cols>
    <col min="1" max="1" width="26.85546875" customWidth="1"/>
    <col min="2" max="2" width="55.28515625" customWidth="1"/>
    <col min="8" max="8" width="9.140625" style="6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105</v>
      </c>
      <c r="E1" s="1" t="s">
        <v>106</v>
      </c>
      <c r="F1" s="1" t="s">
        <v>108</v>
      </c>
      <c r="G1" s="1" t="s">
        <v>107</v>
      </c>
      <c r="H1" s="5" t="s">
        <v>109</v>
      </c>
    </row>
    <row r="2" spans="1:8" x14ac:dyDescent="0.25">
      <c r="A2" t="s">
        <v>31</v>
      </c>
      <c r="B2" s="8" t="s">
        <v>30</v>
      </c>
      <c r="C2">
        <v>159.38999999999999</v>
      </c>
      <c r="E2">
        <v>159.38999999999999</v>
      </c>
    </row>
    <row r="3" spans="1:8" s="4" customFormat="1" x14ac:dyDescent="0.25">
      <c r="A3" s="4" t="s">
        <v>31</v>
      </c>
      <c r="B3" s="9"/>
      <c r="E3" s="4">
        <f>SUM(E2)</f>
        <v>159.38999999999999</v>
      </c>
      <c r="F3" s="4">
        <f>E3*1.08</f>
        <v>172.1412</v>
      </c>
      <c r="G3" s="4">
        <v>0</v>
      </c>
      <c r="H3" s="7">
        <f>F3-G3</f>
        <v>172.1412</v>
      </c>
    </row>
    <row r="4" spans="1:8" x14ac:dyDescent="0.25">
      <c r="A4" t="s">
        <v>29</v>
      </c>
      <c r="B4" s="8" t="s">
        <v>22</v>
      </c>
      <c r="C4">
        <v>172.26</v>
      </c>
      <c r="E4">
        <v>172.26</v>
      </c>
    </row>
    <row r="5" spans="1:8" x14ac:dyDescent="0.25">
      <c r="A5" t="s">
        <v>29</v>
      </c>
      <c r="B5" s="8" t="s">
        <v>23</v>
      </c>
      <c r="C5">
        <v>300.95999999999998</v>
      </c>
      <c r="E5">
        <v>300.95999999999998</v>
      </c>
    </row>
    <row r="6" spans="1:8" x14ac:dyDescent="0.25">
      <c r="A6" t="s">
        <v>29</v>
      </c>
      <c r="B6" s="8" t="s">
        <v>24</v>
      </c>
      <c r="C6">
        <v>142.56</v>
      </c>
      <c r="E6">
        <v>142.56</v>
      </c>
    </row>
    <row r="7" spans="1:8" x14ac:dyDescent="0.25">
      <c r="A7" t="s">
        <v>29</v>
      </c>
      <c r="B7" s="8" t="s">
        <v>25</v>
      </c>
      <c r="C7">
        <v>0</v>
      </c>
    </row>
    <row r="8" spans="1:8" x14ac:dyDescent="0.25">
      <c r="A8" t="s">
        <v>29</v>
      </c>
      <c r="B8" s="8" t="s">
        <v>26</v>
      </c>
      <c r="C8">
        <v>143.55000000000001</v>
      </c>
      <c r="E8">
        <v>143.55000000000001</v>
      </c>
    </row>
    <row r="9" spans="1:8" x14ac:dyDescent="0.25">
      <c r="A9" t="s">
        <v>29</v>
      </c>
      <c r="B9" s="8" t="s">
        <v>27</v>
      </c>
      <c r="C9">
        <v>148.5</v>
      </c>
      <c r="E9">
        <v>148.5</v>
      </c>
    </row>
    <row r="10" spans="1:8" x14ac:dyDescent="0.25">
      <c r="A10" t="s">
        <v>29</v>
      </c>
      <c r="B10" s="8" t="s">
        <v>28</v>
      </c>
      <c r="C10">
        <v>47.52</v>
      </c>
      <c r="E10">
        <v>47.52</v>
      </c>
    </row>
    <row r="11" spans="1:8" s="4" customFormat="1" x14ac:dyDescent="0.25">
      <c r="A11" s="4" t="s">
        <v>29</v>
      </c>
      <c r="B11" s="9"/>
      <c r="E11" s="4">
        <f>SUM(E4:E10)</f>
        <v>955.34999999999991</v>
      </c>
      <c r="F11" s="4">
        <f>E11*1.08</f>
        <v>1031.778</v>
      </c>
      <c r="G11" s="4">
        <v>0</v>
      </c>
      <c r="H11" s="7">
        <f>F11-G11</f>
        <v>1031.778</v>
      </c>
    </row>
    <row r="12" spans="1:8" x14ac:dyDescent="0.25">
      <c r="A12" t="s">
        <v>96</v>
      </c>
      <c r="B12" s="8" t="s">
        <v>93</v>
      </c>
      <c r="C12">
        <v>142.56</v>
      </c>
      <c r="E12">
        <v>142.56</v>
      </c>
    </row>
    <row r="13" spans="1:8" x14ac:dyDescent="0.25">
      <c r="A13" t="s">
        <v>96</v>
      </c>
      <c r="B13" s="8" t="s">
        <v>94</v>
      </c>
      <c r="C13">
        <v>142.56</v>
      </c>
      <c r="E13">
        <v>142.56</v>
      </c>
    </row>
    <row r="14" spans="1:8" x14ac:dyDescent="0.25">
      <c r="A14" t="s">
        <v>96</v>
      </c>
      <c r="B14" s="8" t="s">
        <v>95</v>
      </c>
      <c r="C14">
        <v>54.45</v>
      </c>
      <c r="E14">
        <v>54.45</v>
      </c>
    </row>
    <row r="15" spans="1:8" s="4" customFormat="1" x14ac:dyDescent="0.25">
      <c r="A15" s="4" t="s">
        <v>96</v>
      </c>
      <c r="E15" s="4">
        <f>SUM(E12:E14)</f>
        <v>339.57</v>
      </c>
      <c r="F15" s="4">
        <f>E15*1.08</f>
        <v>366.73560000000003</v>
      </c>
      <c r="G15" s="4">
        <v>0</v>
      </c>
      <c r="H15" s="7">
        <f>F15-G15</f>
        <v>366.73560000000003</v>
      </c>
    </row>
    <row r="16" spans="1:8" x14ac:dyDescent="0.25">
      <c r="A16" t="s">
        <v>122</v>
      </c>
      <c r="B16" s="3" t="s">
        <v>121</v>
      </c>
    </row>
    <row r="17" spans="1:8" s="4" customFormat="1" x14ac:dyDescent="0.25">
      <c r="A17" s="4" t="s">
        <v>122</v>
      </c>
      <c r="H17" s="7"/>
    </row>
    <row r="18" spans="1:8" x14ac:dyDescent="0.25">
      <c r="A18" t="s">
        <v>13</v>
      </c>
      <c r="B18" s="8" t="s">
        <v>9</v>
      </c>
      <c r="C18">
        <v>143.55000000000001</v>
      </c>
      <c r="E18">
        <v>143.55000000000001</v>
      </c>
    </row>
    <row r="19" spans="1:8" x14ac:dyDescent="0.25">
      <c r="A19" t="s">
        <v>13</v>
      </c>
      <c r="B19" s="8" t="s">
        <v>10</v>
      </c>
    </row>
    <row r="20" spans="1:8" x14ac:dyDescent="0.25">
      <c r="A20" t="s">
        <v>13</v>
      </c>
      <c r="B20" s="8" t="s">
        <v>11</v>
      </c>
    </row>
    <row r="21" spans="1:8" x14ac:dyDescent="0.25">
      <c r="A21" t="s">
        <v>13</v>
      </c>
      <c r="B21" s="8" t="s">
        <v>12</v>
      </c>
    </row>
    <row r="22" spans="1:8" x14ac:dyDescent="0.25">
      <c r="A22" t="s">
        <v>13</v>
      </c>
      <c r="B22" s="8" t="s">
        <v>51</v>
      </c>
    </row>
    <row r="23" spans="1:8" x14ac:dyDescent="0.25">
      <c r="A23" t="s">
        <v>13</v>
      </c>
      <c r="B23" s="8" t="s">
        <v>52</v>
      </c>
      <c r="C23">
        <v>336.6</v>
      </c>
      <c r="E23">
        <v>336.6</v>
      </c>
    </row>
    <row r="24" spans="1:8" x14ac:dyDescent="0.25">
      <c r="A24" t="s">
        <v>13</v>
      </c>
      <c r="B24" s="2" t="s">
        <v>83</v>
      </c>
    </row>
    <row r="25" spans="1:8" s="4" customFormat="1" x14ac:dyDescent="0.25">
      <c r="A25" s="4" t="s">
        <v>13</v>
      </c>
      <c r="E25" s="4">
        <f>SUM(E18:E24)</f>
        <v>480.15000000000003</v>
      </c>
      <c r="F25" s="4">
        <f>E25*1.08</f>
        <v>518.56200000000013</v>
      </c>
      <c r="G25" s="4">
        <v>0</v>
      </c>
      <c r="H25" s="7">
        <f>F25-G25</f>
        <v>518.56200000000013</v>
      </c>
    </row>
    <row r="26" spans="1:8" x14ac:dyDescent="0.25">
      <c r="A26" t="s">
        <v>76</v>
      </c>
      <c r="B26" s="8" t="s">
        <v>71</v>
      </c>
      <c r="C26">
        <v>579.15</v>
      </c>
      <c r="E26">
        <v>579.15</v>
      </c>
    </row>
    <row r="27" spans="1:8" x14ac:dyDescent="0.25">
      <c r="A27" t="s">
        <v>76</v>
      </c>
      <c r="B27" s="8" t="s">
        <v>72</v>
      </c>
      <c r="C27">
        <v>0</v>
      </c>
      <c r="E27">
        <v>0</v>
      </c>
    </row>
    <row r="28" spans="1:8" x14ac:dyDescent="0.25">
      <c r="A28" t="s">
        <v>76</v>
      </c>
      <c r="B28" s="8" t="s">
        <v>73</v>
      </c>
      <c r="C28">
        <v>47.52</v>
      </c>
      <c r="D28">
        <v>2</v>
      </c>
      <c r="E28">
        <f>C28*D28</f>
        <v>95.04</v>
      </c>
    </row>
    <row r="29" spans="1:8" x14ac:dyDescent="0.25">
      <c r="A29" t="s">
        <v>76</v>
      </c>
      <c r="B29" s="8" t="s">
        <v>74</v>
      </c>
      <c r="C29">
        <v>148.5</v>
      </c>
      <c r="D29">
        <v>3</v>
      </c>
      <c r="E29">
        <f>C29*D29</f>
        <v>445.5</v>
      </c>
    </row>
    <row r="30" spans="1:8" x14ac:dyDescent="0.25">
      <c r="A30" t="s">
        <v>76</v>
      </c>
      <c r="B30" s="8" t="s">
        <v>75</v>
      </c>
      <c r="C30">
        <v>261.36</v>
      </c>
      <c r="E30">
        <v>261.36</v>
      </c>
    </row>
    <row r="31" spans="1:8" s="4" customFormat="1" x14ac:dyDescent="0.25">
      <c r="A31" s="4" t="s">
        <v>76</v>
      </c>
      <c r="E31" s="4">
        <f>SUM(E26:E30)</f>
        <v>1381.0500000000002</v>
      </c>
      <c r="F31" s="4">
        <f>E31*1.08</f>
        <v>1491.5340000000003</v>
      </c>
      <c r="G31" s="4">
        <v>0</v>
      </c>
      <c r="H31" s="7">
        <f>F31-G31</f>
        <v>1491.5340000000003</v>
      </c>
    </row>
    <row r="32" spans="1:8" x14ac:dyDescent="0.25">
      <c r="A32" t="s">
        <v>35</v>
      </c>
      <c r="B32" s="8" t="s">
        <v>36</v>
      </c>
      <c r="D32">
        <v>4</v>
      </c>
      <c r="E32">
        <v>772.2</v>
      </c>
    </row>
    <row r="33" spans="1:8" s="4" customFormat="1" x14ac:dyDescent="0.25">
      <c r="A33" s="4" t="s">
        <v>35</v>
      </c>
      <c r="B33" s="9"/>
      <c r="E33" s="4">
        <f>SUM(E32)</f>
        <v>772.2</v>
      </c>
      <c r="F33" s="4">
        <f>E33*1.08</f>
        <v>833.97600000000011</v>
      </c>
      <c r="G33" s="4">
        <v>0</v>
      </c>
      <c r="H33" s="7">
        <f>F33-G33</f>
        <v>833.97600000000011</v>
      </c>
    </row>
    <row r="34" spans="1:8" x14ac:dyDescent="0.25">
      <c r="A34" t="s">
        <v>41</v>
      </c>
      <c r="B34" s="8" t="s">
        <v>37</v>
      </c>
      <c r="C34">
        <v>249.48</v>
      </c>
      <c r="D34">
        <v>2</v>
      </c>
      <c r="E34">
        <f>C34*D34</f>
        <v>498.96</v>
      </c>
    </row>
    <row r="35" spans="1:8" x14ac:dyDescent="0.25">
      <c r="A35" t="s">
        <v>41</v>
      </c>
      <c r="B35" s="8" t="s">
        <v>38</v>
      </c>
      <c r="C35">
        <v>256.41000000000003</v>
      </c>
      <c r="E35">
        <v>256.41000000000003</v>
      </c>
    </row>
    <row r="36" spans="1:8" x14ac:dyDescent="0.25">
      <c r="A36" t="s">
        <v>41</v>
      </c>
      <c r="B36" s="8" t="s">
        <v>39</v>
      </c>
      <c r="C36">
        <v>246.51</v>
      </c>
      <c r="E36">
        <v>246.51</v>
      </c>
    </row>
    <row r="37" spans="1:8" x14ac:dyDescent="0.25">
      <c r="A37" t="s">
        <v>41</v>
      </c>
      <c r="B37" s="8" t="s">
        <v>40</v>
      </c>
      <c r="C37">
        <v>509.85</v>
      </c>
      <c r="E37">
        <v>509.85</v>
      </c>
    </row>
    <row r="38" spans="1:8" s="4" customFormat="1" x14ac:dyDescent="0.25">
      <c r="A38" s="4" t="s">
        <v>41</v>
      </c>
      <c r="E38" s="4">
        <f>SUM(E34:E37)</f>
        <v>1511.73</v>
      </c>
      <c r="F38" s="4">
        <f>E38*1.08</f>
        <v>1632.6684</v>
      </c>
      <c r="G38" s="4">
        <v>0</v>
      </c>
      <c r="H38" s="7">
        <f>F38-G38</f>
        <v>1632.6684</v>
      </c>
    </row>
    <row r="39" spans="1:8" x14ac:dyDescent="0.25">
      <c r="A39" t="s">
        <v>119</v>
      </c>
      <c r="B39" s="3" t="s">
        <v>118</v>
      </c>
    </row>
    <row r="40" spans="1:8" x14ac:dyDescent="0.25">
      <c r="A40" t="s">
        <v>119</v>
      </c>
      <c r="B40" s="3" t="s">
        <v>120</v>
      </c>
    </row>
    <row r="41" spans="1:8" s="4" customFormat="1" x14ac:dyDescent="0.25">
      <c r="A41" s="4" t="s">
        <v>119</v>
      </c>
      <c r="H41" s="7"/>
    </row>
    <row r="42" spans="1:8" x14ac:dyDescent="0.25">
      <c r="A42" t="s">
        <v>49</v>
      </c>
      <c r="B42" s="2" t="s">
        <v>48</v>
      </c>
      <c r="C42">
        <v>0</v>
      </c>
      <c r="E42">
        <v>0</v>
      </c>
    </row>
    <row r="43" spans="1:8" s="4" customFormat="1" x14ac:dyDescent="0.25">
      <c r="A43" s="4" t="s">
        <v>49</v>
      </c>
      <c r="H43" s="7"/>
    </row>
    <row r="44" spans="1:8" x14ac:dyDescent="0.25">
      <c r="A44" t="s">
        <v>117</v>
      </c>
      <c r="B44" s="3" t="s">
        <v>115</v>
      </c>
    </row>
    <row r="45" spans="1:8" x14ac:dyDescent="0.25">
      <c r="A45" t="s">
        <v>117</v>
      </c>
      <c r="B45" s="3" t="s">
        <v>116</v>
      </c>
    </row>
    <row r="46" spans="1:8" s="4" customFormat="1" x14ac:dyDescent="0.25">
      <c r="A46" s="4" t="s">
        <v>117</v>
      </c>
      <c r="H46" s="7"/>
    </row>
    <row r="47" spans="1:8" x14ac:dyDescent="0.25">
      <c r="A47" t="s">
        <v>6</v>
      </c>
      <c r="B47" s="8" t="s">
        <v>5</v>
      </c>
      <c r="C47">
        <v>0</v>
      </c>
      <c r="E47">
        <v>0</v>
      </c>
    </row>
    <row r="48" spans="1:8" x14ac:dyDescent="0.25">
      <c r="A48" t="s">
        <v>6</v>
      </c>
      <c r="B48" s="8" t="s">
        <v>42</v>
      </c>
      <c r="C48">
        <v>265.32</v>
      </c>
      <c r="E48">
        <v>265.32</v>
      </c>
    </row>
    <row r="49" spans="1:8" x14ac:dyDescent="0.25">
      <c r="A49" t="s">
        <v>6</v>
      </c>
      <c r="B49" s="8" t="s">
        <v>43</v>
      </c>
      <c r="C49">
        <v>274.23</v>
      </c>
      <c r="E49">
        <v>274.23</v>
      </c>
    </row>
    <row r="50" spans="1:8" x14ac:dyDescent="0.25">
      <c r="A50" t="s">
        <v>6</v>
      </c>
      <c r="B50" s="8" t="s">
        <v>44</v>
      </c>
      <c r="C50">
        <v>339.57</v>
      </c>
      <c r="E50">
        <v>339.57</v>
      </c>
    </row>
    <row r="51" spans="1:8" x14ac:dyDescent="0.25">
      <c r="A51" t="s">
        <v>6</v>
      </c>
      <c r="B51" s="8" t="s">
        <v>45</v>
      </c>
    </row>
    <row r="52" spans="1:8" x14ac:dyDescent="0.25">
      <c r="A52" t="s">
        <v>6</v>
      </c>
      <c r="B52" s="8" t="s">
        <v>46</v>
      </c>
      <c r="C52">
        <v>318.77999999999997</v>
      </c>
      <c r="E52">
        <v>318.77999999999997</v>
      </c>
    </row>
    <row r="53" spans="1:8" x14ac:dyDescent="0.25">
      <c r="A53" t="s">
        <v>6</v>
      </c>
      <c r="B53" s="8" t="s">
        <v>47</v>
      </c>
      <c r="C53">
        <v>217.8</v>
      </c>
      <c r="E53">
        <v>217.8</v>
      </c>
    </row>
    <row r="54" spans="1:8" s="4" customFormat="1" x14ac:dyDescent="0.25">
      <c r="A54" s="4" t="s">
        <v>6</v>
      </c>
      <c r="B54" s="9"/>
      <c r="C54" s="4">
        <f>SUM(C48:C53)</f>
        <v>1415.6999999999998</v>
      </c>
      <c r="E54" s="4">
        <f>SUM(E48:E53)</f>
        <v>1415.6999999999998</v>
      </c>
      <c r="F54" s="4">
        <f>E54*1.08</f>
        <v>1528.9559999999999</v>
      </c>
      <c r="G54" s="4">
        <v>0</v>
      </c>
      <c r="H54" s="7">
        <f>F54-G54</f>
        <v>1528.9559999999999</v>
      </c>
    </row>
    <row r="55" spans="1:8" x14ac:dyDescent="0.25">
      <c r="A55" t="s">
        <v>57</v>
      </c>
      <c r="B55" s="8" t="s">
        <v>53</v>
      </c>
      <c r="C55">
        <v>246.51</v>
      </c>
      <c r="E55">
        <v>246.51</v>
      </c>
    </row>
    <row r="56" spans="1:8" x14ac:dyDescent="0.25">
      <c r="A56" t="s">
        <v>57</v>
      </c>
      <c r="B56" s="8" t="s">
        <v>54</v>
      </c>
      <c r="C56">
        <v>209.88</v>
      </c>
      <c r="E56">
        <v>209.88</v>
      </c>
    </row>
    <row r="57" spans="1:8" x14ac:dyDescent="0.25">
      <c r="A57" t="s">
        <v>57</v>
      </c>
      <c r="B57" s="8" t="s">
        <v>55</v>
      </c>
      <c r="C57">
        <v>209.88</v>
      </c>
      <c r="E57">
        <v>209.88</v>
      </c>
    </row>
    <row r="58" spans="1:8" x14ac:dyDescent="0.25">
      <c r="A58" t="s">
        <v>57</v>
      </c>
      <c r="B58" s="8" t="s">
        <v>56</v>
      </c>
      <c r="C58">
        <v>274.23</v>
      </c>
      <c r="E58">
        <v>274.23</v>
      </c>
    </row>
    <row r="59" spans="1:8" s="4" customFormat="1" x14ac:dyDescent="0.25">
      <c r="A59" s="4" t="s">
        <v>57</v>
      </c>
      <c r="B59" s="9"/>
      <c r="E59" s="4">
        <f>SUM(E55:E58)</f>
        <v>940.5</v>
      </c>
      <c r="F59" s="4">
        <f>E59*1.08</f>
        <v>1015.7400000000001</v>
      </c>
      <c r="G59" s="4">
        <v>0</v>
      </c>
      <c r="H59" s="7">
        <f>F59-G59</f>
        <v>1015.7400000000001</v>
      </c>
    </row>
    <row r="60" spans="1:8" x14ac:dyDescent="0.25">
      <c r="A60" t="s">
        <v>92</v>
      </c>
      <c r="B60" s="8" t="s">
        <v>91</v>
      </c>
      <c r="D60">
        <v>5</v>
      </c>
      <c r="E60">
        <v>226.22</v>
      </c>
    </row>
    <row r="61" spans="1:8" s="4" customFormat="1" x14ac:dyDescent="0.25">
      <c r="A61" s="4" t="s">
        <v>92</v>
      </c>
      <c r="E61" s="4">
        <f>SUM(E60)</f>
        <v>226.22</v>
      </c>
      <c r="F61" s="4">
        <f>E61*1.08</f>
        <v>244.31760000000003</v>
      </c>
      <c r="G61" s="4">
        <v>0</v>
      </c>
      <c r="H61" s="7">
        <f>F61-G61</f>
        <v>244.31760000000003</v>
      </c>
    </row>
    <row r="62" spans="1:8" x14ac:dyDescent="0.25">
      <c r="A62" t="s">
        <v>70</v>
      </c>
      <c r="B62" s="8" t="s">
        <v>62</v>
      </c>
      <c r="C62">
        <v>0</v>
      </c>
      <c r="E62">
        <v>0</v>
      </c>
    </row>
    <row r="63" spans="1:8" x14ac:dyDescent="0.25">
      <c r="A63" t="s">
        <v>70</v>
      </c>
      <c r="B63" s="8" t="s">
        <v>63</v>
      </c>
      <c r="C63">
        <v>247.5</v>
      </c>
      <c r="E63">
        <v>247.5</v>
      </c>
    </row>
    <row r="64" spans="1:8" x14ac:dyDescent="0.25">
      <c r="A64" t="s">
        <v>70</v>
      </c>
      <c r="B64" s="8" t="s">
        <v>64</v>
      </c>
      <c r="C64">
        <v>0</v>
      </c>
      <c r="E64">
        <v>0</v>
      </c>
    </row>
    <row r="65" spans="1:12" x14ac:dyDescent="0.25">
      <c r="A65" t="s">
        <v>70</v>
      </c>
      <c r="B65" s="8" t="s">
        <v>65</v>
      </c>
      <c r="C65">
        <v>0</v>
      </c>
      <c r="E65">
        <v>0</v>
      </c>
    </row>
    <row r="66" spans="1:12" x14ac:dyDescent="0.25">
      <c r="A66" t="s">
        <v>70</v>
      </c>
      <c r="B66" s="8" t="s">
        <v>66</v>
      </c>
      <c r="C66">
        <v>346.5</v>
      </c>
      <c r="E66">
        <v>346.5</v>
      </c>
    </row>
    <row r="67" spans="1:12" x14ac:dyDescent="0.25">
      <c r="A67" t="s">
        <v>70</v>
      </c>
      <c r="B67" s="8" t="s">
        <v>67</v>
      </c>
      <c r="C67">
        <v>0</v>
      </c>
      <c r="E67">
        <v>0</v>
      </c>
    </row>
    <row r="68" spans="1:12" x14ac:dyDescent="0.25">
      <c r="A68" t="s">
        <v>70</v>
      </c>
      <c r="B68" s="8" t="s">
        <v>68</v>
      </c>
      <c r="C68">
        <v>395.01</v>
      </c>
      <c r="E68">
        <v>395.01</v>
      </c>
    </row>
    <row r="69" spans="1:12" x14ac:dyDescent="0.25">
      <c r="A69" t="s">
        <v>70</v>
      </c>
      <c r="B69" s="8" t="s">
        <v>69</v>
      </c>
      <c r="C69">
        <v>0</v>
      </c>
      <c r="E69">
        <v>0</v>
      </c>
    </row>
    <row r="70" spans="1:12" s="4" customFormat="1" x14ac:dyDescent="0.25">
      <c r="A70" s="4" t="s">
        <v>70</v>
      </c>
      <c r="B70" s="9"/>
      <c r="E70" s="4">
        <f>SUM(E62:E69)</f>
        <v>989.01</v>
      </c>
      <c r="F70" s="4">
        <f>E70*1.08</f>
        <v>1068.1308000000001</v>
      </c>
      <c r="G70" s="4">
        <v>0</v>
      </c>
      <c r="H70" s="7">
        <f>F70-G70</f>
        <v>1068.1308000000001</v>
      </c>
    </row>
    <row r="71" spans="1:12" x14ac:dyDescent="0.25">
      <c r="A71" t="s">
        <v>88</v>
      </c>
      <c r="B71" s="8" t="s">
        <v>84</v>
      </c>
      <c r="C71">
        <v>361.35</v>
      </c>
      <c r="E71">
        <v>361.35</v>
      </c>
    </row>
    <row r="72" spans="1:12" x14ac:dyDescent="0.25">
      <c r="A72" t="s">
        <v>88</v>
      </c>
      <c r="B72" s="8" t="s">
        <v>85</v>
      </c>
      <c r="C72">
        <v>449.46</v>
      </c>
      <c r="E72">
        <v>449.46</v>
      </c>
    </row>
    <row r="73" spans="1:12" x14ac:dyDescent="0.25">
      <c r="A73" t="s">
        <v>88</v>
      </c>
      <c r="B73" s="8" t="s">
        <v>86</v>
      </c>
      <c r="C73">
        <v>364.32</v>
      </c>
      <c r="E73">
        <v>364.32</v>
      </c>
    </row>
    <row r="74" spans="1:12" x14ac:dyDescent="0.25">
      <c r="A74" t="s">
        <v>88</v>
      </c>
      <c r="B74" s="8" t="s">
        <v>87</v>
      </c>
      <c r="C74">
        <v>314.82</v>
      </c>
      <c r="E74">
        <v>314.82</v>
      </c>
    </row>
    <row r="75" spans="1:12" s="4" customFormat="1" x14ac:dyDescent="0.25">
      <c r="A75" s="4" t="s">
        <v>88</v>
      </c>
      <c r="E75" s="4">
        <f>SUM(E71:E74)</f>
        <v>1489.9499999999998</v>
      </c>
      <c r="F75" s="4">
        <f>E75*1.08</f>
        <v>1609.146</v>
      </c>
      <c r="G75" s="4">
        <v>0</v>
      </c>
      <c r="H75" s="7">
        <f>F75-G75</f>
        <v>1609.146</v>
      </c>
    </row>
    <row r="76" spans="1:12" x14ac:dyDescent="0.25">
      <c r="A76" t="s">
        <v>4</v>
      </c>
      <c r="B76" s="3" t="s">
        <v>3</v>
      </c>
    </row>
    <row r="77" spans="1:12" x14ac:dyDescent="0.25">
      <c r="A77" t="s">
        <v>4</v>
      </c>
      <c r="B77" t="s">
        <v>114</v>
      </c>
      <c r="D77">
        <v>5</v>
      </c>
      <c r="E77">
        <v>168.8</v>
      </c>
    </row>
    <row r="78" spans="1:12" x14ac:dyDescent="0.25">
      <c r="A78" s="4" t="s">
        <v>4</v>
      </c>
      <c r="B78" s="4"/>
      <c r="C78" s="4"/>
      <c r="D78" s="4"/>
      <c r="E78" s="4">
        <f>SUM(E77)</f>
        <v>168.8</v>
      </c>
      <c r="F78" s="4">
        <f>E78*1.08</f>
        <v>182.30400000000003</v>
      </c>
      <c r="G78" s="4">
        <v>0</v>
      </c>
      <c r="H78" s="7">
        <f>F78-G78</f>
        <v>182.30400000000003</v>
      </c>
      <c r="I78" s="4"/>
      <c r="J78" s="4"/>
      <c r="K78" s="4"/>
      <c r="L78" s="4"/>
    </row>
    <row r="79" spans="1:12" x14ac:dyDescent="0.25">
      <c r="A79" t="s">
        <v>102</v>
      </c>
      <c r="B79" s="8" t="s">
        <v>97</v>
      </c>
      <c r="C79">
        <v>187.61</v>
      </c>
      <c r="E79">
        <v>187.61</v>
      </c>
    </row>
    <row r="80" spans="1:12" x14ac:dyDescent="0.25">
      <c r="A80" t="s">
        <v>102</v>
      </c>
      <c r="B80" s="8" t="s">
        <v>98</v>
      </c>
      <c r="C80">
        <v>187.61</v>
      </c>
      <c r="E80">
        <v>187.61</v>
      </c>
    </row>
    <row r="81" spans="1:8" x14ac:dyDescent="0.25">
      <c r="A81" t="s">
        <v>102</v>
      </c>
      <c r="B81" s="8" t="s">
        <v>99</v>
      </c>
      <c r="C81">
        <v>136.62</v>
      </c>
      <c r="E81">
        <v>136.62</v>
      </c>
    </row>
    <row r="82" spans="1:8" x14ac:dyDescent="0.25">
      <c r="A82" t="s">
        <v>102</v>
      </c>
      <c r="B82" s="8" t="s">
        <v>100</v>
      </c>
      <c r="C82">
        <v>212.85</v>
      </c>
      <c r="E82">
        <v>212.85</v>
      </c>
    </row>
    <row r="83" spans="1:8" x14ac:dyDescent="0.25">
      <c r="A83" t="s">
        <v>102</v>
      </c>
      <c r="B83" s="8" t="s">
        <v>101</v>
      </c>
      <c r="C83">
        <v>465.3</v>
      </c>
      <c r="E83">
        <v>465.3</v>
      </c>
    </row>
    <row r="84" spans="1:8" s="4" customFormat="1" x14ac:dyDescent="0.25">
      <c r="A84" s="4" t="s">
        <v>102</v>
      </c>
      <c r="B84" s="9"/>
      <c r="E84" s="4">
        <f>SUM(E79:E83)</f>
        <v>1189.99</v>
      </c>
      <c r="F84" s="4">
        <f>E84*1.08</f>
        <v>1285.1892</v>
      </c>
      <c r="G84" s="4">
        <v>0</v>
      </c>
      <c r="H84" s="7">
        <f>F84-G84</f>
        <v>1285.1892</v>
      </c>
    </row>
    <row r="85" spans="1:8" x14ac:dyDescent="0.25">
      <c r="A85" t="s">
        <v>34</v>
      </c>
      <c r="B85" s="8" t="s">
        <v>32</v>
      </c>
      <c r="C85">
        <v>0</v>
      </c>
      <c r="E85">
        <v>0</v>
      </c>
    </row>
    <row r="86" spans="1:8" x14ac:dyDescent="0.25">
      <c r="A86" t="s">
        <v>34</v>
      </c>
      <c r="B86" s="8" t="s">
        <v>33</v>
      </c>
      <c r="C86">
        <v>142.56</v>
      </c>
      <c r="E86">
        <v>142.56</v>
      </c>
    </row>
    <row r="87" spans="1:8" x14ac:dyDescent="0.25">
      <c r="A87" t="s">
        <v>34</v>
      </c>
      <c r="B87" s="8" t="s">
        <v>77</v>
      </c>
      <c r="C87">
        <v>159.38999999999999</v>
      </c>
      <c r="E87">
        <v>159.38999999999999</v>
      </c>
    </row>
    <row r="88" spans="1:8" x14ac:dyDescent="0.25">
      <c r="A88" t="s">
        <v>34</v>
      </c>
      <c r="B88" s="8" t="s">
        <v>78</v>
      </c>
      <c r="C88">
        <v>0</v>
      </c>
      <c r="E88">
        <v>0</v>
      </c>
    </row>
    <row r="89" spans="1:8" x14ac:dyDescent="0.25">
      <c r="A89" t="s">
        <v>34</v>
      </c>
      <c r="B89" s="8" t="s">
        <v>79</v>
      </c>
      <c r="C89">
        <v>159.38999999999999</v>
      </c>
      <c r="E89">
        <v>159.38999999999999</v>
      </c>
    </row>
    <row r="90" spans="1:8" x14ac:dyDescent="0.25">
      <c r="A90" t="s">
        <v>34</v>
      </c>
      <c r="B90" s="8" t="s">
        <v>80</v>
      </c>
      <c r="C90">
        <v>0</v>
      </c>
      <c r="E90">
        <v>0</v>
      </c>
    </row>
    <row r="91" spans="1:8" x14ac:dyDescent="0.25">
      <c r="A91" t="s">
        <v>34</v>
      </c>
      <c r="B91" s="8" t="s">
        <v>81</v>
      </c>
      <c r="C91">
        <v>176.22</v>
      </c>
      <c r="E91">
        <v>176.22</v>
      </c>
    </row>
    <row r="92" spans="1:8" x14ac:dyDescent="0.25">
      <c r="A92" t="s">
        <v>34</v>
      </c>
      <c r="B92" s="8" t="s">
        <v>82</v>
      </c>
      <c r="C92">
        <v>261.36</v>
      </c>
      <c r="E92">
        <v>261.36</v>
      </c>
    </row>
    <row r="93" spans="1:8" s="4" customFormat="1" x14ac:dyDescent="0.25">
      <c r="A93" s="4" t="s">
        <v>34</v>
      </c>
      <c r="B93" s="9"/>
      <c r="E93" s="4">
        <f>SUM(E85:E92)</f>
        <v>898.92</v>
      </c>
      <c r="F93" s="4">
        <f>E93*1.08</f>
        <v>970.83360000000005</v>
      </c>
      <c r="G93" s="4">
        <v>0</v>
      </c>
      <c r="H93" s="7">
        <f>F93-G93</f>
        <v>970.83360000000005</v>
      </c>
    </row>
    <row r="94" spans="1:8" x14ac:dyDescent="0.25">
      <c r="A94" t="s">
        <v>20</v>
      </c>
      <c r="B94" s="8" t="s">
        <v>15</v>
      </c>
      <c r="C94">
        <v>149.49</v>
      </c>
      <c r="E94">
        <v>149.49</v>
      </c>
    </row>
    <row r="95" spans="1:8" x14ac:dyDescent="0.25">
      <c r="A95" t="s">
        <v>20</v>
      </c>
      <c r="B95" s="8" t="s">
        <v>16</v>
      </c>
      <c r="C95">
        <v>238.59</v>
      </c>
      <c r="D95">
        <v>2</v>
      </c>
      <c r="E95">
        <f>C95*D95</f>
        <v>477.18</v>
      </c>
    </row>
    <row r="96" spans="1:8" x14ac:dyDescent="0.25">
      <c r="A96" t="s">
        <v>20</v>
      </c>
      <c r="B96" s="8" t="s">
        <v>17</v>
      </c>
      <c r="C96">
        <v>256.41000000000003</v>
      </c>
      <c r="E96">
        <v>256.41000000000003</v>
      </c>
    </row>
    <row r="97" spans="1:8" x14ac:dyDescent="0.25">
      <c r="A97" t="s">
        <v>20</v>
      </c>
      <c r="B97" s="8" t="s">
        <v>18</v>
      </c>
      <c r="C97">
        <v>139.59</v>
      </c>
      <c r="D97">
        <v>3</v>
      </c>
      <c r="E97">
        <f>C97*D97</f>
        <v>418.77</v>
      </c>
    </row>
    <row r="98" spans="1:8" x14ac:dyDescent="0.25">
      <c r="A98" t="s">
        <v>20</v>
      </c>
      <c r="B98" s="8" t="s">
        <v>19</v>
      </c>
      <c r="C98">
        <v>304.92</v>
      </c>
      <c r="E98">
        <v>304.92</v>
      </c>
    </row>
    <row r="99" spans="1:8" x14ac:dyDescent="0.25">
      <c r="A99" t="s">
        <v>20</v>
      </c>
      <c r="B99" s="8" t="s">
        <v>21</v>
      </c>
      <c r="C99">
        <v>0</v>
      </c>
      <c r="E99">
        <v>0</v>
      </c>
    </row>
    <row r="100" spans="1:8" s="4" customFormat="1" x14ac:dyDescent="0.25">
      <c r="A100" s="4" t="s">
        <v>20</v>
      </c>
      <c r="E100" s="4">
        <f>SUM(E94:E99)</f>
        <v>1606.7700000000002</v>
      </c>
      <c r="F100" s="4">
        <f>E100*1.08</f>
        <v>1735.3116000000005</v>
      </c>
      <c r="G100" s="4">
        <v>0</v>
      </c>
      <c r="H100" s="7">
        <f>F100-G100</f>
        <v>1735.3116000000005</v>
      </c>
    </row>
    <row r="101" spans="1:8" x14ac:dyDescent="0.25">
      <c r="A101" t="s">
        <v>8</v>
      </c>
      <c r="B101" t="s">
        <v>7</v>
      </c>
      <c r="C101">
        <v>0</v>
      </c>
      <c r="E101">
        <v>0</v>
      </c>
    </row>
    <row r="102" spans="1:8" x14ac:dyDescent="0.25">
      <c r="A102" t="s">
        <v>8</v>
      </c>
      <c r="B102" s="8" t="s">
        <v>14</v>
      </c>
      <c r="C102">
        <v>278.19</v>
      </c>
      <c r="E102">
        <v>278.19</v>
      </c>
    </row>
    <row r="103" spans="1:8" x14ac:dyDescent="0.25">
      <c r="A103" t="s">
        <v>8</v>
      </c>
      <c r="B103" s="8" t="s">
        <v>50</v>
      </c>
      <c r="C103">
        <v>430.65</v>
      </c>
      <c r="E103">
        <v>430.65</v>
      </c>
    </row>
    <row r="104" spans="1:8" s="4" customFormat="1" x14ac:dyDescent="0.25">
      <c r="A104" s="4" t="s">
        <v>8</v>
      </c>
      <c r="B104" s="9"/>
      <c r="E104" s="4">
        <f>SUM(E101:E103)</f>
        <v>708.83999999999992</v>
      </c>
      <c r="F104" s="4">
        <f>E104*1.08</f>
        <v>765.54719999999998</v>
      </c>
      <c r="G104" s="4">
        <v>0</v>
      </c>
      <c r="H104" s="7">
        <f>F104-G104</f>
        <v>765.54719999999998</v>
      </c>
    </row>
    <row r="105" spans="1:8" x14ac:dyDescent="0.25">
      <c r="A105" t="s">
        <v>61</v>
      </c>
      <c r="B105" s="8" t="s">
        <v>58</v>
      </c>
      <c r="C105">
        <v>212.85</v>
      </c>
      <c r="E105">
        <v>212.85</v>
      </c>
    </row>
    <row r="106" spans="1:8" x14ac:dyDescent="0.25">
      <c r="A106" t="s">
        <v>61</v>
      </c>
      <c r="B106" s="8" t="s">
        <v>59</v>
      </c>
      <c r="C106">
        <v>178.2</v>
      </c>
      <c r="E106">
        <v>178.2</v>
      </c>
    </row>
    <row r="107" spans="1:8" x14ac:dyDescent="0.25">
      <c r="A107" t="s">
        <v>61</v>
      </c>
      <c r="B107" s="8" t="s">
        <v>60</v>
      </c>
    </row>
    <row r="108" spans="1:8" s="4" customFormat="1" x14ac:dyDescent="0.25">
      <c r="A108" s="4" t="s">
        <v>61</v>
      </c>
      <c r="B108" s="9"/>
      <c r="E108" s="4">
        <f>SUM(E105:E107)</f>
        <v>391.04999999999995</v>
      </c>
      <c r="F108" s="4">
        <f>E108*1.08</f>
        <v>422.334</v>
      </c>
      <c r="G108" s="4">
        <v>0</v>
      </c>
      <c r="H108" s="7">
        <f>F108-G108</f>
        <v>422.334</v>
      </c>
    </row>
    <row r="109" spans="1:8" x14ac:dyDescent="0.25">
      <c r="A109" t="s">
        <v>90</v>
      </c>
      <c r="B109" s="8" t="s">
        <v>89</v>
      </c>
      <c r="C109">
        <v>217.8</v>
      </c>
      <c r="E109">
        <v>217.8</v>
      </c>
    </row>
    <row r="110" spans="1:8" x14ac:dyDescent="0.25">
      <c r="A110" t="s">
        <v>90</v>
      </c>
      <c r="B110" s="8" t="s">
        <v>103</v>
      </c>
      <c r="C110">
        <v>295.02</v>
      </c>
      <c r="E110">
        <v>295.02</v>
      </c>
    </row>
    <row r="111" spans="1:8" x14ac:dyDescent="0.25">
      <c r="A111" t="s">
        <v>90</v>
      </c>
      <c r="B111" s="8" t="s">
        <v>104</v>
      </c>
      <c r="C111">
        <v>133.65</v>
      </c>
      <c r="D111">
        <v>2</v>
      </c>
      <c r="E111">
        <f>C111*D111</f>
        <v>267.3</v>
      </c>
    </row>
    <row r="112" spans="1:8" s="4" customFormat="1" x14ac:dyDescent="0.25">
      <c r="A112" s="4" t="s">
        <v>90</v>
      </c>
      <c r="B112" s="9"/>
      <c r="E112" s="4">
        <f>SUM(E109:E111)</f>
        <v>780.11999999999989</v>
      </c>
      <c r="F112" s="4">
        <f>E112*1.08</f>
        <v>842.52959999999996</v>
      </c>
      <c r="G112" s="4">
        <v>0</v>
      </c>
      <c r="H112" s="7">
        <f>F112-G112</f>
        <v>842.52959999999996</v>
      </c>
    </row>
    <row r="113" spans="1:8" x14ac:dyDescent="0.25">
      <c r="A113" t="s">
        <v>110</v>
      </c>
      <c r="B113" s="8" t="s">
        <v>111</v>
      </c>
      <c r="C113">
        <v>397.98</v>
      </c>
      <c r="E113">
        <v>397.98</v>
      </c>
    </row>
    <row r="114" spans="1:8" x14ac:dyDescent="0.25">
      <c r="A114" t="s">
        <v>110</v>
      </c>
      <c r="B114" s="8" t="s">
        <v>112</v>
      </c>
      <c r="C114">
        <v>297</v>
      </c>
      <c r="E114">
        <v>297</v>
      </c>
    </row>
    <row r="115" spans="1:8" x14ac:dyDescent="0.25">
      <c r="A115" t="s">
        <v>110</v>
      </c>
      <c r="B115" s="8" t="s">
        <v>113</v>
      </c>
      <c r="C115">
        <v>222.75</v>
      </c>
      <c r="E115">
        <v>222.75</v>
      </c>
    </row>
    <row r="116" spans="1:8" s="4" customFormat="1" x14ac:dyDescent="0.25">
      <c r="A116" s="4" t="s">
        <v>110</v>
      </c>
      <c r="E116" s="4">
        <f>SUM(E113:E115)</f>
        <v>917.73</v>
      </c>
      <c r="F116" s="4">
        <f>E116*1.08</f>
        <v>991.14840000000004</v>
      </c>
      <c r="G116" s="4">
        <v>0</v>
      </c>
      <c r="H116" s="7">
        <f>F116-G116</f>
        <v>991.14840000000004</v>
      </c>
    </row>
    <row r="146" spans="2:2" x14ac:dyDescent="0.25">
      <c r="B146" s="3"/>
    </row>
  </sheetData>
  <sortState ref="A2:H12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2017-02-11T12:22:47Z</dcterms:modified>
</cp:coreProperties>
</file>