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85" i="1" l="1"/>
  <c r="F185" i="1"/>
  <c r="E185" i="1"/>
  <c r="H183" i="1"/>
  <c r="F183" i="1"/>
  <c r="E183" i="1"/>
  <c r="H174" i="1"/>
  <c r="F174" i="1"/>
  <c r="E174" i="1"/>
  <c r="E168" i="1"/>
  <c r="F168" i="1" s="1"/>
  <c r="H168" i="1" s="1"/>
  <c r="H161" i="1"/>
  <c r="F161" i="1"/>
  <c r="E161" i="1"/>
  <c r="H159" i="1"/>
  <c r="F159" i="1"/>
  <c r="E159" i="1"/>
  <c r="E152" i="1"/>
  <c r="F152" i="1" s="1"/>
  <c r="H152" i="1" s="1"/>
  <c r="H147" i="1"/>
  <c r="F147" i="1"/>
  <c r="E147" i="1"/>
  <c r="H144" i="1"/>
  <c r="F144" i="1"/>
  <c r="E144" i="1"/>
  <c r="H142" i="1"/>
  <c r="F142" i="1"/>
  <c r="E142" i="1"/>
  <c r="H129" i="1"/>
  <c r="F129" i="1"/>
  <c r="E129" i="1"/>
  <c r="H126" i="1"/>
  <c r="F126" i="1"/>
  <c r="E126" i="1"/>
  <c r="H113" i="1"/>
  <c r="F113" i="1"/>
  <c r="E113" i="1"/>
  <c r="E110" i="1"/>
  <c r="F110" i="1" s="1"/>
  <c r="H110" i="1" s="1"/>
  <c r="H98" i="1"/>
  <c r="F98" i="1"/>
  <c r="E98" i="1"/>
  <c r="H96" i="1"/>
  <c r="F96" i="1"/>
  <c r="E96" i="1"/>
  <c r="H91" i="1"/>
  <c r="F91" i="1"/>
  <c r="E91" i="1"/>
  <c r="H86" i="1"/>
  <c r="F86" i="1"/>
  <c r="E86" i="1"/>
  <c r="H82" i="1"/>
  <c r="F82" i="1"/>
  <c r="E82" i="1"/>
  <c r="H76" i="1"/>
  <c r="F76" i="1"/>
  <c r="E76" i="1"/>
  <c r="H68" i="1"/>
  <c r="F68" i="1"/>
  <c r="E68" i="1"/>
  <c r="H65" i="1"/>
  <c r="F65" i="1"/>
  <c r="E65" i="1"/>
  <c r="H45" i="1"/>
  <c r="F45" i="1"/>
  <c r="E45" i="1"/>
  <c r="H38" i="1"/>
  <c r="F38" i="1"/>
  <c r="E38" i="1"/>
  <c r="H32" i="1"/>
  <c r="F32" i="1"/>
  <c r="E32" i="1"/>
  <c r="F24" i="1"/>
  <c r="H24" i="1" s="1"/>
  <c r="E24" i="1"/>
  <c r="H17" i="1"/>
  <c r="F17" i="1"/>
  <c r="E17" i="1"/>
  <c r="H14" i="1"/>
  <c r="F14" i="1"/>
  <c r="E14" i="1"/>
  <c r="H9" i="1"/>
  <c r="F9" i="1"/>
  <c r="E9" i="1"/>
  <c r="E4" i="1"/>
  <c r="E139" i="1"/>
  <c r="E132" i="1"/>
  <c r="E133" i="1"/>
  <c r="E28" i="1"/>
  <c r="E176" i="1"/>
  <c r="E163" i="1"/>
  <c r="E160" i="1"/>
  <c r="E154" i="1"/>
</calcChain>
</file>

<file path=xl/sharedStrings.xml><?xml version="1.0" encoding="utf-8"?>
<sst xmlns="http://schemas.openxmlformats.org/spreadsheetml/2006/main" count="345" uniqueCount="191">
  <si>
    <t>ник</t>
  </si>
  <si>
    <t>наименование</t>
  </si>
  <si>
    <t>цена</t>
  </si>
  <si>
    <t>кол-во</t>
  </si>
  <si>
    <t>с орг%</t>
  </si>
  <si>
    <t>сдано</t>
  </si>
  <si>
    <t>долг</t>
  </si>
  <si>
    <t>CAK7516 Бриджи для девочки. Цвет - розовый, Размер - 116. Цена - 135 </t>
  </si>
  <si>
    <t>К9045-3 Колготки для мальчика Консалт. Размер - 116-122, Цена - 138</t>
  </si>
  <si>
    <t>Бэнтли</t>
  </si>
  <si>
    <t>Шапка детская (Арктик) Артикул: ТР-98 размер 52-54 </t>
  </si>
  <si>
    <t>Шапка детская (Арктик) Артикул: ЗМ-426 размер 54 </t>
  </si>
  <si>
    <t>Шапка детская (Арктик) Артикул: ЗЯ-130 размер 52 </t>
  </si>
  <si>
    <t>Бейсболка детская (Кроха) Артикул: ВС-423 размер 52-54 цвет бежевый </t>
  </si>
  <si>
    <t>Бейсболка детская (Кроха) Артикул: BC-BR-01 размер 52 (на замену размер 50) цвет розовый </t>
  </si>
  <si>
    <t>Трусы (Евразия) Артикул: М246 размер 6/116 2 шт </t>
  </si>
  <si>
    <t>Шапка детская (Арктик) Артикул: ТР-91 размер 50-52 </t>
  </si>
  <si>
    <t>Бейсболка детская (Кроха) Артикул: BC-DP-10 размер 52 цвет белый </t>
  </si>
  <si>
    <t>Шарф детский (Кроха) Артикул: S-SM-01 размер М цвет ярко-розовый </t>
  </si>
  <si>
    <t>Шарф детский (Кроха) Артикул: S-PL-2 размер М цвет коричневый</t>
  </si>
  <si>
    <t>Mari-JJJ</t>
  </si>
  <si>
    <t>Носки детские плюш (Красная ветка)Артикул: с15с523кр.в. р-р 18/20 - 5 пар</t>
  </si>
  <si>
    <t>Ворожея</t>
  </si>
  <si>
    <t>1.Пижама для девочки (Черубино)Артикул: CAK5247 р.104/56 цвет розовый(зонтики) </t>
  </si>
  <si>
    <t>2.Пижама для девочки (Черубино)Артикул: CAK5247 р.122/64 цвет бирюзовый (слоники) </t>
  </si>
  <si>
    <t>3.Пижама для девочки (Черубино)Артикул: CAK5247 р.122/64 цвет розовый(зонтики) </t>
  </si>
  <si>
    <t>4. Пижама для девочки (Черубино)Артикул: CAK5247 р.122/64 цвет сиреневый (зонтики) </t>
  </si>
  <si>
    <t>5.Пижама для девочки (Черубино)Артикул: CAK5247 р.122/64 цвет фуксия (слоники) </t>
  </si>
  <si>
    <t>6.Пижама для девочки (Черубино) Артикул: CAJ5280 р. 140/72 бирюзовый </t>
  </si>
  <si>
    <t>7.Пижама для девочки (Черубино) Артикул: CAJ5258 р.128/64 бирюзов./розовый </t>
  </si>
  <si>
    <t>все по 1 шт. если потребуется замена по цвету - пусть будет </t>
  </si>
  <si>
    <t>Колготки ажурные (Консалт)Артикул: К9009-2АО </t>
  </si>
  <si>
    <t>р-р 116-122/60/16 - 1 шт </t>
  </si>
  <si>
    <t>р-р 122-128/64/17 -1 шт</t>
  </si>
  <si>
    <t>Носки детские (Консалт) Артикул: К9525-21-3 р.14 165,0 </t>
  </si>
  <si>
    <t>Носки детские (Консалт) Артикул: К9543-3 р.12 55,0</t>
  </si>
  <si>
    <t>Anet@</t>
  </si>
  <si>
    <t>Колготки простые хлопковые дома ходить на девочку 98 - 1 шт. И 104 - 1 шт.</t>
  </si>
  <si>
    <t>Ол_га</t>
  </si>
  <si>
    <t>1.Ползунки (Лаки Чайлд), арт: 11-4к, р.р74/80-1шт, цв.экрю,цена-179р </t>
  </si>
  <si>
    <t>2. Кофточка (Лаки Чайлд), арт:14-8, р.р 68/74-1шт,цена-309р </t>
  </si>
  <si>
    <t>3. Комплект детский: штанишки 3 шт. (Лаки Чайлд),арт:: 30-149, р.р.74/80-1компл,цена-589р </t>
  </si>
  <si>
    <t>4.Ползунки (Консалт), арт:К4011, р.р.74-1шт,цвет подв.мир, цена-150р </t>
  </si>
  <si>
    <t>5. Фуфайка для девочки (Консалт),арт:К300044, р.р.48/74-1шт, цв.ракушки на белом,ц.-165р </t>
  </si>
  <si>
    <t>6. Штанишки (Лаки Чайлд), арт:14-14, р.р74/80-1шт, цена-229р </t>
  </si>
  <si>
    <t>7. Фуфайка ясельная (Консалт), арт:К3513, р.р74-1шт, цв.подв.мир, цена-165р</t>
  </si>
  <si>
    <t>NADKOT</t>
  </si>
  <si>
    <t>1. Близка вискоза (Гамма Текс) арт 1594гт размер 56 цена 432р. 1шт </t>
  </si>
  <si>
    <t>2. Блузка вискоза (Гамма Текс) арт 1593гт размер 46 цена 348р. 1шт </t>
  </si>
  <si>
    <t>3. Бриджи женские ф/л (Гамма Текс). размер 54. арт 1023 цена 324р. 1шт </t>
  </si>
  <si>
    <t>4. Рукавицы детские (Арктик) размер 8-10 цена 282 1шт </t>
  </si>
  <si>
    <t>5. Брюки для девочки (Консалт) размер 52/80 арт К4484 цвет для девочки цена 150 1шт </t>
  </si>
  <si>
    <t>6. Брюки ясельные (Черубино) размер 52/80 арт CWN7539 цена 155 1шт</t>
  </si>
  <si>
    <t>IRINA***Suspitsyna</t>
  </si>
  <si>
    <t>1. Артикул: К1098-1Сн Комплект для мал Консалт цена 215,00 размер 122-128 </t>
  </si>
  <si>
    <t>2. Артикул: К1020 Комплект для девочки Консалт 113,00 размер 128 цвет желтый </t>
  </si>
  <si>
    <t>3. Артикул: К1070 Майка для мальчика Консалт 115,00 размер 122-128 цвет голубой </t>
  </si>
  <si>
    <t>4. Артикул: CAK3326 Комплект для девочки майка,трусы Черубино 136,00 размер 122-128 цвет голубой </t>
  </si>
  <si>
    <t>5. Артикул: К1082н Майка д/дев. Консалт 115,00 размер 122-128 </t>
  </si>
  <si>
    <t>olesya5</t>
  </si>
  <si>
    <t>Носки детские (Консалт) Артикул: К9543-4 р.14 55,0 </t>
  </si>
  <si>
    <t>Сарафан для девочки (Консалт) Артикул: К512 р.56/92 цвет серый на замену розовый 390,0</t>
  </si>
  <si>
    <t>Артикул: CAJ4122 Купальник гимнастический для девочки Черубино 231.80 размер 140 цвет черный</t>
  </si>
  <si>
    <t>Хопер6</t>
  </si>
  <si>
    <t>Комбинезон детский (Лаки Чайлд) Артикул: 26-1 цвет беж. размер 24 (74-80)</t>
  </si>
  <si>
    <t>Zueva</t>
  </si>
  <si>
    <t>Джемпер ясельн. (Консалт)Артикул: К3944 р.52/92 сказочный лес </t>
  </si>
  <si>
    <t>Комплект (3трусов) (Евразия) Артикул: К249 р.3/98 </t>
  </si>
  <si>
    <t>Колготки дет. (Алсу) Артикул: КДД12 р. 16-17 </t>
  </si>
  <si>
    <t>Колготки детские плюш(Красная ветка) Артикул: с865кв р.16-17</t>
  </si>
  <si>
    <t>anita79</t>
  </si>
  <si>
    <t xml:space="preserve">1.Колготки детские (Консалт) Артикул: К9015-6АО р.116-122 ц.165р. </t>
  </si>
  <si>
    <t xml:space="preserve">2.Колготки детские (Консалт) Артикул: К9020-8XP р.116-122 ц.169,5р. </t>
  </si>
  <si>
    <t>bord-kseniya</t>
  </si>
  <si>
    <t>Бриджи женские (Черубино) Артикул: FS7124 р-р 42 цвет т/син - 1 шт </t>
  </si>
  <si>
    <t>Трусы ясельные » Евразия » Артикул: П328 р-р 80 цвет с/бир - 1 шт,р-р 80 цвет гол - 1 шт </t>
  </si>
  <si>
    <t>Брюки ясельные (Черубино)Артикул: CAN7561 р-р 80 цвет желт - 1 шт </t>
  </si>
  <si>
    <t>Трусы женские (Пеликан)Артикул: LMH318 р-р S - 1 шт цвет черн </t>
  </si>
  <si>
    <t>Джемпер для девочки (Черубино)Артикул: CWB61440 р-р 86 ,цвет малинов </t>
  </si>
  <si>
    <t>Комплект ясельный (майка, трусы) (Черубино)Артикул: CAN3387 р-р 80 цвет голубой 1 шт, </t>
  </si>
  <si>
    <t>цвет салатовый 1 шт </t>
  </si>
  <si>
    <t>Комплект ясельный (майка, трусы) (Черубино)Артикул: CAN3385 р-р 86 цвет розовый 1 шт</t>
  </si>
  <si>
    <t>СерединаЛета</t>
  </si>
  <si>
    <t>1. Перчатки детские (Кроха) артикул: G-DT-10, размер 4-6 серый/красный 462 руб. (замена т. серый/серный) </t>
  </si>
  <si>
    <t>2. Футболка детская (Черубино) артикул: CAJ6605 р. 128 - 139 руб. </t>
  </si>
  <si>
    <t>3. Шорты для мальчика (Черубино) Артикул: CAJ7435 р. 128 черный 191 руб.</t>
  </si>
  <si>
    <t>Skipina-Helga</t>
  </si>
  <si>
    <t>Перчатки детские (Кроха) G-17 р.6-8 замена G-16</t>
  </si>
  <si>
    <t>Купальник гимнастический для девочки (Черубино) Артикул: CAJ4122 размер 140/72 цена 244,00 </t>
  </si>
  <si>
    <t>Полусапожки резиновые женские с флисовым утеплителем (Нордман) Артикул: ПС24УФ размер 40, цена 435,00</t>
  </si>
  <si>
    <t>Лизи</t>
  </si>
  <si>
    <t>Купальник гимнастический для девочки (Черубино) Артикул: CAK4120 размер 104, - 191р. цвет. только белый.</t>
  </si>
  <si>
    <t>lulka12</t>
  </si>
  <si>
    <t>Перчатки детские (Кроха) Артикул: G-15 Производитель: Чудо кроха размер 8-10 лет цвет серый, на замену можно синий цвет ( черный цвет не надо т.к. на девочку) цена 493 руб </t>
  </si>
  <si>
    <t>Перчатки детские (Кроха) Артикул: G-FIX-2 Производитель: Чудо кроха размер 6-8 лет, цвет сиреневый, цена 401 руб</t>
  </si>
  <si>
    <t>JULIABARNAUL</t>
  </si>
  <si>
    <t>1.Колготки жен.плюш по следу (Орел),Артикул: с339ор, р 170/104-108, 1 шт.</t>
  </si>
  <si>
    <t>n.atascha</t>
  </si>
  <si>
    <t>Юбка для девочки (Орби) Артикул: 61822 размер 152/76/69 цвет серый вар.2 398 руб 1 шт </t>
  </si>
  <si>
    <t>Трусы дет. (Одевашка) Артикул: 3097 ,размер 68 -2 шт, размер 84 -2 шт, размер 80-2 шт, размер 76- 1 шт </t>
  </si>
  <si>
    <t>Футболка для девочки (Черубино) Артикул: CSJ61346 размер 158/80 1 шт 238 руб</t>
  </si>
  <si>
    <t xml:space="preserve">1. Брюки ясельные (Черубино) арт. CWN7520 цвет бирюзовый р. 74/48 замена р. 80/52 147 руб. </t>
  </si>
  <si>
    <t xml:space="preserve">2. Ползунки baby (Евразия) арт. 14-651-009 цвет на мальчика р. 18/86 - 1 шт. р. 12/80 - 1 шт. 80 руб. </t>
  </si>
  <si>
    <t xml:space="preserve">3. Брюки ясельные (Черубино) арт. CWN7522 цвет бирюзовый р. 74/48 замена р. 80/52 154 руб. </t>
  </si>
  <si>
    <t xml:space="preserve">4. Комбинезон с лампасами для мальчика (Лаки Чайлд) Арт. 1-1М р. 22 (68-74) 319 руб. </t>
  </si>
  <si>
    <t xml:space="preserve">5. Джемпер для мальчика (Консалт) арт. К3578к100 цвет бежевый5 р. 56/98 замена р. 56/104 300 руб. </t>
  </si>
  <si>
    <t>6. Брючки детские фиолетовые (Лаки Чайлд) арт. 8-10 р. 24 (74-80) 349 руб.</t>
  </si>
  <si>
    <t>Ольга Чайка</t>
  </si>
  <si>
    <t>Лидия К.</t>
  </si>
  <si>
    <t>Шорты для мальчика (Черубино) Артикул: CAK7518 размер 60/116 цена 244 руб. кол-во 2 шт.</t>
  </si>
  <si>
    <t>Носки муж. (Красная ветка),Артикул: с320кр.в.,размер 27 , 10 пар </t>
  </si>
  <si>
    <t>Перчатки детские (Кроха),Артикул: G-16,р.8-10 лет , цвет любой на мальчика ( на замену Перчатки детские (Кроха),Артикул: G-PL-9, размер 8-10 ) </t>
  </si>
  <si>
    <t>Кальсоны детские термополотно (Евразия,артикул: 12-412-115junior,р.11/146, 4шт., </t>
  </si>
  <si>
    <t>Носки детские (Красная ветка),артикул: с519кр.в.,р22, 6 пар</t>
  </si>
  <si>
    <t>valenana</t>
  </si>
  <si>
    <t>Кальсоны мужские (Черубино) Артикул: ML1037 Состав: 100% хлопок р.182-186/96(54) 322,00 2шт</t>
  </si>
  <si>
    <t>Звездочка_Звездочка</t>
  </si>
  <si>
    <t>Кальсоны. (Евразия) Артикул: 02-251-001 Состав: Футер с начесом, 100% хлопок р.ХХL 182-188 411,00 2шт </t>
  </si>
  <si>
    <t>Брюки-лосины дет. (Одевашка) 3016 р.104 только оранжевые</t>
  </si>
  <si>
    <t>Джемпер детский (Лунева) 16-24 р.104 только оранжевый</t>
  </si>
  <si>
    <t>Джемпер дет. (Одевашка) 3447* р.104 только оранжевый</t>
  </si>
  <si>
    <t>оранжевые однотоные колготки , рост 98-104</t>
  </si>
  <si>
    <t>Трусы женские (Пеликан) арт LLB306 размер xs цвет jeans </t>
  </si>
  <si>
    <t>Трусы женские (Пеликан) арт LSM379 размер xs цвет blue и black </t>
  </si>
  <si>
    <t>Трусы мужские (Пеликан)Артикул: MHS498 размер м цвет оранжевый </t>
  </si>
  <si>
    <t>Трусы мужские (Пеликан) арт MHS562 размер м цвет черный </t>
  </si>
  <si>
    <t>колготки на мальчика махровые или любые не тонкие, на ростовку 98</t>
  </si>
  <si>
    <t>Пани КатЭ</t>
  </si>
  <si>
    <t>1. Футболка ясельная (Черубино) Артикул: CAN61509 салатовый р 74 цена 132 </t>
  </si>
  <si>
    <t>2. Водолазка ясельная (Черубино) Артикул: CWN61412 бирюзовый р 74 цена 171р </t>
  </si>
  <si>
    <t>3. Брюки ясельные (Черубино) Артикул: CWN7520 бирюзовый р 74. цена 147р </t>
  </si>
  <si>
    <t>4. Фуфайка ясельная (Консалт) Артикул: К3513 белый или розовый р 74. 165р</t>
  </si>
  <si>
    <t>Милеша</t>
  </si>
  <si>
    <t>1. Трусы мужские (Евразия) Арт В317 р-р XXL - 2 шт. </t>
  </si>
  <si>
    <t>2. Трусы мужские (Евразия) Арт В314 р-р XXL - 1 шт. </t>
  </si>
  <si>
    <t>3. Трусы женские (Пеликан) Арт LLH315 р-р М Beige, pink - 2 шт.</t>
  </si>
  <si>
    <t>лвс1980</t>
  </si>
  <si>
    <t>1. Трусы для мальчика (Черубино) арт CAK1372 р-р 110-116 цвет - серый, голубой, салатный - 3 шт. </t>
  </si>
  <si>
    <t>2. Брюки (Евразия) Арт Н567 р-р 116 </t>
  </si>
  <si>
    <t>3. Фуфайка для мал. (Консалт) Арт К3329к100 р-р 110 цвет - синий шторм </t>
  </si>
  <si>
    <t>4. Футболка для мальчика (Черубино) Арт CAK61406 р-р 116 цвет - желтый </t>
  </si>
  <si>
    <t>5. Джемпер (Евразия) Арт Н559 р-р 116 цвет - гол+сер. меланж </t>
  </si>
  <si>
    <t>6. Водолазка для мальчика (Черубино) Арт CWK61453 р-р 116 цвет - серый меланж </t>
  </si>
  <si>
    <t>7. Футболка мужская (Черубино) Арт MS6341 р-р 176/92/46 цвет- темно-синий, темно-серый меланж - 2 шт </t>
  </si>
  <si>
    <t>8. Носки детские (Консалт) Арт К9515-2-3 р-р 20 </t>
  </si>
  <si>
    <t>1. Купальник гимнастический для девочки (Черубино) Артикул: CAK4119 р-р 104/56 цв фуксия цена 158 </t>
  </si>
  <si>
    <t>2. Блузка д/дев.(Евразия) Артикул: Л062 р.5/110 сирень цена 181 </t>
  </si>
  <si>
    <t>3. Блузка (Евразия) Артикул: Л522 р.5/110 лимон цена 158 </t>
  </si>
  <si>
    <t>4. Трусы-боксеры для мальчика (Черубино) Артикул: CAJ1363 цвет любой р. 152/158/80 2 шт цена 108</t>
  </si>
  <si>
    <t>Wizardy</t>
  </si>
  <si>
    <t>Рукавицы детские (Кроха) Артикул: LM-7 размер 2-4 г. цвет ярко-розовый (на замену красный) </t>
  </si>
  <si>
    <t>Рукавицы детские (Кроха) Артикул: LM-DT-11 размер 6-8 лет цвет т.синий (на замену светло-серый) </t>
  </si>
  <si>
    <t>Кальсоны. (Евразия) Артикул: 02-251-001 размер L/182-188 </t>
  </si>
  <si>
    <t>Кальсоны. (Евразия) Артикул: В182 размер L/182-188 </t>
  </si>
  <si>
    <t>Шапка детская (Кроха) Артикул: С-684 размер 50-52 цвет розовый (на замену фиолетовый) </t>
  </si>
  <si>
    <t>Шапка детская (Кроха) Артикул: С-760 размер 52-54 цвет джинсовый </t>
  </si>
  <si>
    <t>Трусы жен. (Евразия) Артикул: 06-113-217 размер L </t>
  </si>
  <si>
    <t>Трусы женские (Пеликан) Артикул: LLH389 размер L цвет white</t>
  </si>
  <si>
    <t>9. Носки муж. (Красная ветка) арт с373кр.в. р-р 29 - 5 шт</t>
  </si>
  <si>
    <t>Майка мужская (Черубино) Артикул: MS2036 р.176/96/48 св. серый меланж </t>
  </si>
  <si>
    <t>Майка мужская (Черубино) Артикул: MS2036 р.176/96/48 т. серый меланж </t>
  </si>
  <si>
    <t>Трусы мужские (Черубино) Артикул: MS1025 р. 84/48 серый </t>
  </si>
  <si>
    <t>Трусы мужские (Пеликан) Артикул: ML452 р. L Grey/red </t>
  </si>
  <si>
    <t>Барашка</t>
  </si>
  <si>
    <t>Фуфайка для девочки (Консалт) Артикул: К3524к97 р.56/104 сиреневый туман звезды </t>
  </si>
  <si>
    <t>Фуфайка для дев. (Консалт) Артикул: К3889-1к97 р.56/104 зим.рассвет1 (и это что за цыет такой?) </t>
  </si>
  <si>
    <t>Платье для девочки (Черубино) Артикул: CAK61399 р.104/56 сиреневый</t>
  </si>
  <si>
    <t>Фуфайка для девочки (Консалт) Артикул: К300026к93 р.56/104 белый</t>
  </si>
  <si>
    <t>Фуфайка для дев. (Консалт) Артикул: К3889-1к97 р.56/104 мятная конфета1 </t>
  </si>
  <si>
    <t>Фуфайка мужская (Консалт) Артикул: Е3066 р.96/176 св.сер.меланж </t>
  </si>
  <si>
    <t>Футболка мужская (Черубино) Артикул: MS6334 р.176/96 зеленый</t>
  </si>
  <si>
    <t>1.Рукавицы детские (Кроха)Артикул: M-32 Размер: 2-4 года Цвет: бело-зеленый 350р. </t>
  </si>
  <si>
    <t>Замена Рукавицы детские (Кроха) Артикул: M-35 Размер: 2-4 года Цвет: черный 359р. </t>
  </si>
  <si>
    <t>2.Носки муж. (Орел) Артикул: с343ор Размер: 27 Цвет: 10 шт. 52.8р. </t>
  </si>
  <si>
    <t>3.Футболка мужская (Черубино) Артикул: MS6340Размер: 176/100/50 Цвет: белый 1 шт 175р. </t>
  </si>
  <si>
    <t>4.Брюки мужские (Черубино)Артикул: MS7078 Размер: 182-188/88/50 Цвет: черный 352Р.</t>
  </si>
  <si>
    <t>Junou</t>
  </si>
  <si>
    <t>1.Платье "Пионы" Артикул: LK0438,Производитель: Эль энд кей компини, р. 28/104-110, 1шт. </t>
  </si>
  <si>
    <t>Колготки детские (Консалт) Артикул: К9046-1 3шт р92-98</t>
  </si>
  <si>
    <t>Наталья2483</t>
  </si>
  <si>
    <t xml:space="preserve">Юбка для девочки (Орби) Артикул: 61822 размер 146/72/66 цвет серый вар.2 цена 398 руб 1 шт </t>
  </si>
  <si>
    <t>Футболка для девочки (Черубино) Артикул: CSJ61346 размер 152/80 цвет персиковый цена 238 руб 1 шт</t>
  </si>
  <si>
    <t>Пижама шорты виск. (Гамма Текс) Артикул: 1143гт р-р 46 </t>
  </si>
  <si>
    <t>Комплект 2-ка вискоза (Гамма Текс) Артикул: 1250гт р-р 48</t>
  </si>
  <si>
    <t>ALLENNA22</t>
  </si>
  <si>
    <t>Брюки для мальчика (Черубино) Артикул: CSK7505 р.104 1шт т.синие и 1шт. т.серые </t>
  </si>
  <si>
    <t>Брюки для девочки (Черубино)Артикул: CSK7506 р.110 1шт бирюзовые </t>
  </si>
  <si>
    <t>Комплект (майка+трусы) (евразия)Артикул: М263 р4/104 2шт </t>
  </si>
  <si>
    <t>Платье детское (Лунева)Артикул: 910-39 р116 1шт </t>
  </si>
  <si>
    <t>Платье (Евразия) Артикул: Л466 р 6/116 1шт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</si>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</sst>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1" fontId="0" fillId="0" borderId="0" xfId="0" applyNumberFormat="1"/>
    <xf numFmtId="1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tabSelected="1" workbookViewId="0">
      <selection activeCell="I2" sqref="I2"/>
    </sheetView>
  </sheetViews>
  <sheetFormatPr defaultRowHeight="15" x14ac:dyDescent="0.25"/>
  <cols>
    <col min="1" max="1" width="28.85546875" customWidth="1"/>
    <col min="2" max="2" width="72.42578125" customWidth="1"/>
    <col min="8" max="8" width="9.140625" style="6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190</v>
      </c>
      <c r="F1" s="1" t="s">
        <v>4</v>
      </c>
      <c r="G1" s="1" t="s">
        <v>5</v>
      </c>
      <c r="H1" s="5" t="s">
        <v>6</v>
      </c>
    </row>
    <row r="2" spans="1:8" x14ac:dyDescent="0.25">
      <c r="A2" t="s">
        <v>184</v>
      </c>
      <c r="B2" s="3" t="s">
        <v>182</v>
      </c>
      <c r="C2">
        <v>0</v>
      </c>
      <c r="E2">
        <v>0</v>
      </c>
    </row>
    <row r="3" spans="1:8" x14ac:dyDescent="0.25">
      <c r="A3" t="s">
        <v>184</v>
      </c>
      <c r="B3" s="3" t="s">
        <v>183</v>
      </c>
      <c r="C3">
        <v>0</v>
      </c>
      <c r="E3">
        <v>0</v>
      </c>
    </row>
    <row r="4" spans="1:8" s="4" customFormat="1" x14ac:dyDescent="0.25">
      <c r="A4" s="4" t="s">
        <v>184</v>
      </c>
      <c r="E4" s="4">
        <f>SUM(E2:E3)</f>
        <v>0</v>
      </c>
      <c r="F4" s="4">
        <v>0</v>
      </c>
      <c r="G4" s="4">
        <v>0</v>
      </c>
      <c r="H4" s="7">
        <v>0</v>
      </c>
    </row>
    <row r="5" spans="1:8" x14ac:dyDescent="0.25">
      <c r="A5" t="s">
        <v>36</v>
      </c>
      <c r="B5" s="2" t="s">
        <v>34</v>
      </c>
      <c r="C5">
        <v>158.4</v>
      </c>
      <c r="E5">
        <v>158.4</v>
      </c>
    </row>
    <row r="6" spans="1:8" x14ac:dyDescent="0.25">
      <c r="A6" t="s">
        <v>36</v>
      </c>
      <c r="B6" s="2" t="s">
        <v>35</v>
      </c>
      <c r="C6">
        <v>52.8</v>
      </c>
      <c r="E6">
        <v>52.8</v>
      </c>
    </row>
    <row r="7" spans="1:8" x14ac:dyDescent="0.25">
      <c r="A7" t="s">
        <v>36</v>
      </c>
      <c r="B7" s="2" t="s">
        <v>60</v>
      </c>
      <c r="C7">
        <v>52.8</v>
      </c>
      <c r="E7">
        <v>52.8</v>
      </c>
    </row>
    <row r="8" spans="1:8" x14ac:dyDescent="0.25">
      <c r="A8" t="s">
        <v>36</v>
      </c>
      <c r="B8" s="2" t="s">
        <v>61</v>
      </c>
      <c r="C8">
        <v>374.4</v>
      </c>
      <c r="E8">
        <v>374.4</v>
      </c>
    </row>
    <row r="9" spans="1:8" s="4" customFormat="1" x14ac:dyDescent="0.25">
      <c r="A9" s="4" t="s">
        <v>36</v>
      </c>
      <c r="E9" s="4">
        <f>SUM(E5:E8)</f>
        <v>638.4</v>
      </c>
      <c r="F9" s="4">
        <f>E9*1.08</f>
        <v>689.47199999999998</v>
      </c>
      <c r="G9" s="4">
        <v>0</v>
      </c>
      <c r="H9" s="7">
        <f>F9-G9</f>
        <v>689.47199999999998</v>
      </c>
    </row>
    <row r="10" spans="1:8" x14ac:dyDescent="0.25">
      <c r="A10" t="s">
        <v>70</v>
      </c>
      <c r="B10" s="2" t="s">
        <v>66</v>
      </c>
      <c r="C10">
        <v>0</v>
      </c>
      <c r="E10">
        <v>0</v>
      </c>
    </row>
    <row r="11" spans="1:8" x14ac:dyDescent="0.25">
      <c r="A11" t="s">
        <v>70</v>
      </c>
      <c r="B11" s="2" t="s">
        <v>67</v>
      </c>
      <c r="C11">
        <v>155.52000000000001</v>
      </c>
      <c r="E11">
        <v>155.52000000000001</v>
      </c>
    </row>
    <row r="12" spans="1:8" x14ac:dyDescent="0.25">
      <c r="A12" t="s">
        <v>70</v>
      </c>
      <c r="B12" s="2" t="s">
        <v>68</v>
      </c>
      <c r="C12">
        <v>79.680000000000007</v>
      </c>
      <c r="E12">
        <v>79.680000000000007</v>
      </c>
    </row>
    <row r="13" spans="1:8" x14ac:dyDescent="0.25">
      <c r="A13" t="s">
        <v>70</v>
      </c>
      <c r="B13" s="2" t="s">
        <v>69</v>
      </c>
      <c r="C13">
        <v>138.24</v>
      </c>
      <c r="E13">
        <v>138.24</v>
      </c>
    </row>
    <row r="14" spans="1:8" s="4" customFormat="1" x14ac:dyDescent="0.25">
      <c r="A14" s="4" t="s">
        <v>70</v>
      </c>
      <c r="E14" s="4">
        <f>SUM(E10:E13)</f>
        <v>373.44000000000005</v>
      </c>
      <c r="F14" s="4">
        <f>E14*1.08</f>
        <v>403.31520000000006</v>
      </c>
      <c r="G14" s="4">
        <v>0</v>
      </c>
      <c r="H14" s="7">
        <f>F14-G14</f>
        <v>403.31520000000006</v>
      </c>
    </row>
    <row r="15" spans="1:8" x14ac:dyDescent="0.25">
      <c r="A15" t="s">
        <v>73</v>
      </c>
      <c r="B15" s="3" t="s">
        <v>71</v>
      </c>
      <c r="C15">
        <v>0</v>
      </c>
      <c r="E15">
        <v>0</v>
      </c>
    </row>
    <row r="16" spans="1:8" x14ac:dyDescent="0.25">
      <c r="A16" t="s">
        <v>73</v>
      </c>
      <c r="B16" s="2" t="s">
        <v>72</v>
      </c>
      <c r="C16">
        <v>162.72</v>
      </c>
      <c r="E16">
        <v>162.72</v>
      </c>
    </row>
    <row r="17" spans="1:8" s="4" customFormat="1" x14ac:dyDescent="0.25">
      <c r="A17" s="4" t="s">
        <v>73</v>
      </c>
      <c r="E17" s="4">
        <f>SUM(E15:E16)</f>
        <v>162.72</v>
      </c>
      <c r="F17" s="4">
        <f>E17*1.08</f>
        <v>175.73760000000001</v>
      </c>
      <c r="G17" s="4">
        <v>0</v>
      </c>
      <c r="H17" s="7">
        <f>F17-G17</f>
        <v>175.73760000000001</v>
      </c>
    </row>
    <row r="18" spans="1:8" x14ac:dyDescent="0.25">
      <c r="A18" t="s">
        <v>53</v>
      </c>
      <c r="B18" s="2" t="s">
        <v>47</v>
      </c>
      <c r="C18">
        <v>414.72</v>
      </c>
      <c r="E18">
        <v>414.72</v>
      </c>
    </row>
    <row r="19" spans="1:8" x14ac:dyDescent="0.25">
      <c r="A19" t="s">
        <v>53</v>
      </c>
      <c r="B19" s="2" t="s">
        <v>48</v>
      </c>
      <c r="C19">
        <v>334.08</v>
      </c>
      <c r="E19">
        <v>334.08</v>
      </c>
    </row>
    <row r="20" spans="1:8" x14ac:dyDescent="0.25">
      <c r="A20" t="s">
        <v>53</v>
      </c>
      <c r="B20" s="2" t="s">
        <v>49</v>
      </c>
      <c r="C20">
        <v>311.04000000000002</v>
      </c>
      <c r="E20">
        <v>311.04000000000002</v>
      </c>
    </row>
    <row r="21" spans="1:8" x14ac:dyDescent="0.25">
      <c r="A21" t="s">
        <v>53</v>
      </c>
      <c r="B21" t="s">
        <v>50</v>
      </c>
      <c r="C21">
        <v>0</v>
      </c>
      <c r="E21">
        <v>0</v>
      </c>
    </row>
    <row r="22" spans="1:8" x14ac:dyDescent="0.25">
      <c r="A22" t="s">
        <v>53</v>
      </c>
      <c r="B22" s="2" t="s">
        <v>51</v>
      </c>
      <c r="C22">
        <v>144</v>
      </c>
      <c r="E22">
        <v>144</v>
      </c>
    </row>
    <row r="23" spans="1:8" x14ac:dyDescent="0.25">
      <c r="A23" t="s">
        <v>53</v>
      </c>
      <c r="B23" s="2" t="s">
        <v>52</v>
      </c>
      <c r="C23">
        <v>148.80000000000001</v>
      </c>
      <c r="E23">
        <v>148.80000000000001</v>
      </c>
    </row>
    <row r="24" spans="1:8" s="4" customFormat="1" x14ac:dyDescent="0.25">
      <c r="A24" s="4" t="s">
        <v>53</v>
      </c>
      <c r="E24" s="4">
        <f>SUM(E18:E23)</f>
        <v>1352.6399999999999</v>
      </c>
      <c r="F24" s="4">
        <f>E24*1.08</f>
        <v>1460.8512000000001</v>
      </c>
      <c r="G24" s="4">
        <v>0</v>
      </c>
      <c r="H24" s="7">
        <f>F24-G24</f>
        <v>1460.8512000000001</v>
      </c>
    </row>
    <row r="25" spans="1:8" x14ac:dyDescent="0.25">
      <c r="A25" t="s">
        <v>95</v>
      </c>
      <c r="B25" s="3" t="s">
        <v>93</v>
      </c>
      <c r="C25">
        <v>0</v>
      </c>
      <c r="E25">
        <v>0</v>
      </c>
    </row>
    <row r="26" spans="1:8" x14ac:dyDescent="0.25">
      <c r="A26" t="s">
        <v>95</v>
      </c>
      <c r="B26" s="2" t="s">
        <v>94</v>
      </c>
      <c r="C26">
        <v>384.96</v>
      </c>
      <c r="E26">
        <v>384.96</v>
      </c>
    </row>
    <row r="27" spans="1:8" x14ac:dyDescent="0.25">
      <c r="A27" t="s">
        <v>95</v>
      </c>
      <c r="B27" s="2" t="s">
        <v>98</v>
      </c>
      <c r="C27">
        <v>382.08</v>
      </c>
      <c r="E27">
        <v>382.08</v>
      </c>
    </row>
    <row r="28" spans="1:8" x14ac:dyDescent="0.25">
      <c r="A28" t="s">
        <v>95</v>
      </c>
      <c r="B28" s="2" t="s">
        <v>99</v>
      </c>
      <c r="C28">
        <v>48</v>
      </c>
      <c r="D28">
        <v>7</v>
      </c>
      <c r="E28">
        <f>C28*D28</f>
        <v>336</v>
      </c>
    </row>
    <row r="29" spans="1:8" x14ac:dyDescent="0.25">
      <c r="A29" t="s">
        <v>95</v>
      </c>
      <c r="B29" s="2" t="s">
        <v>100</v>
      </c>
      <c r="C29">
        <v>228.48</v>
      </c>
      <c r="E29">
        <v>228.48</v>
      </c>
    </row>
    <row r="30" spans="1:8" x14ac:dyDescent="0.25">
      <c r="A30" t="s">
        <v>95</v>
      </c>
      <c r="B30" s="2" t="s">
        <v>180</v>
      </c>
      <c r="C30">
        <v>382.08</v>
      </c>
      <c r="E30">
        <v>382.08</v>
      </c>
    </row>
    <row r="31" spans="1:8" x14ac:dyDescent="0.25">
      <c r="A31" t="s">
        <v>95</v>
      </c>
      <c r="B31" s="2" t="s">
        <v>181</v>
      </c>
      <c r="C31">
        <v>228.48</v>
      </c>
      <c r="E31">
        <v>228.48</v>
      </c>
    </row>
    <row r="32" spans="1:8" s="4" customFormat="1" x14ac:dyDescent="0.25">
      <c r="A32" s="4" t="s">
        <v>95</v>
      </c>
      <c r="E32" s="4">
        <f>SUM(E26:E31)</f>
        <v>1942.08</v>
      </c>
      <c r="F32" s="4">
        <f>E32*1.08</f>
        <v>2097.4464000000003</v>
      </c>
      <c r="G32" s="4">
        <v>0</v>
      </c>
      <c r="H32" s="7">
        <f>F32-G32</f>
        <v>2097.4464000000003</v>
      </c>
    </row>
    <row r="33" spans="1:8" x14ac:dyDescent="0.25">
      <c r="A33" t="s">
        <v>176</v>
      </c>
      <c r="B33" s="2" t="s">
        <v>171</v>
      </c>
      <c r="C33">
        <v>336</v>
      </c>
      <c r="E33">
        <v>336</v>
      </c>
    </row>
    <row r="34" spans="1:8" x14ac:dyDescent="0.25">
      <c r="A34" t="s">
        <v>176</v>
      </c>
      <c r="B34" s="2" t="s">
        <v>172</v>
      </c>
      <c r="C34">
        <v>344.64</v>
      </c>
      <c r="E34">
        <v>344.64</v>
      </c>
    </row>
    <row r="35" spans="1:8" x14ac:dyDescent="0.25">
      <c r="A35" t="s">
        <v>176</v>
      </c>
      <c r="B35" s="2" t="s">
        <v>173</v>
      </c>
      <c r="D35">
        <v>10</v>
      </c>
      <c r="E35">
        <v>506.88</v>
      </c>
    </row>
    <row r="36" spans="1:8" x14ac:dyDescent="0.25">
      <c r="A36" t="s">
        <v>176</v>
      </c>
      <c r="B36" s="2" t="s">
        <v>174</v>
      </c>
      <c r="C36">
        <v>168</v>
      </c>
      <c r="E36">
        <v>168</v>
      </c>
    </row>
    <row r="37" spans="1:8" x14ac:dyDescent="0.25">
      <c r="A37" t="s">
        <v>176</v>
      </c>
      <c r="B37" s="2" t="s">
        <v>175</v>
      </c>
      <c r="C37">
        <v>337.92</v>
      </c>
      <c r="E37">
        <v>337.92</v>
      </c>
    </row>
    <row r="38" spans="1:8" s="4" customFormat="1" x14ac:dyDescent="0.25">
      <c r="A38" s="4" t="s">
        <v>176</v>
      </c>
      <c r="E38" s="4">
        <f>SUM(E33:E37)</f>
        <v>1693.44</v>
      </c>
      <c r="F38" s="4">
        <f>E38*1.08</f>
        <v>1828.9152000000001</v>
      </c>
      <c r="G38" s="4">
        <v>0</v>
      </c>
      <c r="H38" s="7">
        <f>F38-G38</f>
        <v>1828.9152000000001</v>
      </c>
    </row>
    <row r="39" spans="1:8" x14ac:dyDescent="0.25">
      <c r="A39" t="s">
        <v>92</v>
      </c>
      <c r="B39" s="2" t="s">
        <v>87</v>
      </c>
      <c r="C39">
        <v>461.76</v>
      </c>
      <c r="E39">
        <v>461.76</v>
      </c>
    </row>
    <row r="40" spans="1:8" x14ac:dyDescent="0.25">
      <c r="A40" t="s">
        <v>92</v>
      </c>
      <c r="B40" s="3" t="s">
        <v>91</v>
      </c>
      <c r="C40">
        <v>0</v>
      </c>
      <c r="E40">
        <v>0</v>
      </c>
    </row>
    <row r="41" spans="1:8" x14ac:dyDescent="0.25">
      <c r="A41" t="s">
        <v>92</v>
      </c>
      <c r="B41" t="s">
        <v>118</v>
      </c>
      <c r="C41">
        <v>0</v>
      </c>
      <c r="E41">
        <v>0</v>
      </c>
    </row>
    <row r="42" spans="1:8" x14ac:dyDescent="0.25">
      <c r="A42" t="s">
        <v>92</v>
      </c>
      <c r="B42" t="s">
        <v>119</v>
      </c>
      <c r="C42">
        <v>0</v>
      </c>
      <c r="E42">
        <v>0</v>
      </c>
    </row>
    <row r="43" spans="1:8" x14ac:dyDescent="0.25">
      <c r="A43" t="s">
        <v>92</v>
      </c>
      <c r="B43" t="s">
        <v>120</v>
      </c>
      <c r="C43">
        <v>0</v>
      </c>
      <c r="E43">
        <v>0</v>
      </c>
    </row>
    <row r="44" spans="1:8" x14ac:dyDescent="0.25">
      <c r="A44" t="s">
        <v>92</v>
      </c>
      <c r="B44" t="s">
        <v>121</v>
      </c>
      <c r="C44">
        <v>0</v>
      </c>
      <c r="E44">
        <v>0</v>
      </c>
    </row>
    <row r="45" spans="1:8" s="4" customFormat="1" x14ac:dyDescent="0.25">
      <c r="A45" s="4" t="s">
        <v>92</v>
      </c>
      <c r="E45" s="4">
        <f>SUM(E39:E44)</f>
        <v>461.76</v>
      </c>
      <c r="F45" s="4">
        <f>E45*1.08</f>
        <v>498.70080000000002</v>
      </c>
      <c r="G45" s="4">
        <v>0</v>
      </c>
      <c r="H45" s="7">
        <f>F45-G45</f>
        <v>498.70080000000002</v>
      </c>
    </row>
    <row r="46" spans="1:8" x14ac:dyDescent="0.25">
      <c r="A46" t="s">
        <v>20</v>
      </c>
      <c r="B46" s="3" t="s">
        <v>10</v>
      </c>
      <c r="C46">
        <v>0</v>
      </c>
      <c r="E46">
        <v>0</v>
      </c>
    </row>
    <row r="47" spans="1:8" x14ac:dyDescent="0.25">
      <c r="A47" t="s">
        <v>20</v>
      </c>
      <c r="B47" s="2" t="s">
        <v>11</v>
      </c>
      <c r="C47">
        <v>484.8</v>
      </c>
      <c r="E47">
        <v>484.8</v>
      </c>
    </row>
    <row r="48" spans="1:8" x14ac:dyDescent="0.25">
      <c r="A48" t="s">
        <v>20</v>
      </c>
      <c r="B48" s="2" t="s">
        <v>12</v>
      </c>
      <c r="C48">
        <v>330.24</v>
      </c>
      <c r="E48">
        <v>330.24</v>
      </c>
    </row>
    <row r="49" spans="1:5" x14ac:dyDescent="0.25">
      <c r="A49" t="s">
        <v>20</v>
      </c>
      <c r="B49" s="3" t="s">
        <v>13</v>
      </c>
      <c r="C49">
        <v>0</v>
      </c>
      <c r="E49">
        <v>0</v>
      </c>
    </row>
    <row r="50" spans="1:5" x14ac:dyDescent="0.25">
      <c r="A50" t="s">
        <v>20</v>
      </c>
      <c r="B50" s="3" t="s">
        <v>14</v>
      </c>
      <c r="C50">
        <v>0</v>
      </c>
      <c r="E50">
        <v>0</v>
      </c>
    </row>
    <row r="51" spans="1:5" x14ac:dyDescent="0.25">
      <c r="A51" t="s">
        <v>20</v>
      </c>
      <c r="B51" s="2" t="s">
        <v>15</v>
      </c>
      <c r="D51">
        <v>2</v>
      </c>
      <c r="E51">
        <v>76.8</v>
      </c>
    </row>
    <row r="52" spans="1:5" x14ac:dyDescent="0.25">
      <c r="A52" t="s">
        <v>20</v>
      </c>
      <c r="B52" s="2" t="s">
        <v>16</v>
      </c>
      <c r="C52">
        <v>178.56</v>
      </c>
      <c r="E52">
        <v>178.56</v>
      </c>
    </row>
    <row r="53" spans="1:5" x14ac:dyDescent="0.25">
      <c r="A53" t="s">
        <v>20</v>
      </c>
      <c r="B53" s="2" t="s">
        <v>17</v>
      </c>
      <c r="C53">
        <v>0</v>
      </c>
      <c r="E53">
        <v>0</v>
      </c>
    </row>
    <row r="54" spans="1:5" x14ac:dyDescent="0.25">
      <c r="A54" t="s">
        <v>20</v>
      </c>
      <c r="B54" s="2" t="s">
        <v>18</v>
      </c>
      <c r="C54">
        <v>118.08</v>
      </c>
      <c r="E54">
        <v>118.08</v>
      </c>
    </row>
    <row r="55" spans="1:5" x14ac:dyDescent="0.25">
      <c r="A55" t="s">
        <v>20</v>
      </c>
      <c r="B55" s="2" t="s">
        <v>19</v>
      </c>
      <c r="C55">
        <v>138.24</v>
      </c>
      <c r="E55">
        <v>138.24</v>
      </c>
    </row>
    <row r="56" spans="1:5" x14ac:dyDescent="0.25">
      <c r="A56" t="s">
        <v>20</v>
      </c>
    </row>
    <row r="57" spans="1:5" x14ac:dyDescent="0.25">
      <c r="A57" t="s">
        <v>20</v>
      </c>
      <c r="B57" s="2" t="s">
        <v>150</v>
      </c>
      <c r="C57">
        <v>410.88</v>
      </c>
      <c r="E57">
        <v>410.88</v>
      </c>
    </row>
    <row r="58" spans="1:5" x14ac:dyDescent="0.25">
      <c r="A58" t="s">
        <v>20</v>
      </c>
      <c r="B58" s="2" t="s">
        <v>151</v>
      </c>
      <c r="C58">
        <v>466.56</v>
      </c>
      <c r="E58">
        <v>466.56</v>
      </c>
    </row>
    <row r="59" spans="1:5" x14ac:dyDescent="0.25">
      <c r="A59" t="s">
        <v>20</v>
      </c>
      <c r="B59" s="2" t="s">
        <v>152</v>
      </c>
      <c r="C59">
        <v>394.56</v>
      </c>
      <c r="E59">
        <v>394.56</v>
      </c>
    </row>
    <row r="60" spans="1:5" x14ac:dyDescent="0.25">
      <c r="A60" t="s">
        <v>20</v>
      </c>
      <c r="B60" s="2" t="s">
        <v>153</v>
      </c>
      <c r="C60">
        <v>341.76</v>
      </c>
      <c r="E60">
        <v>341.76</v>
      </c>
    </row>
    <row r="61" spans="1:5" x14ac:dyDescent="0.25">
      <c r="A61" t="s">
        <v>20</v>
      </c>
      <c r="B61" s="3" t="s">
        <v>154</v>
      </c>
    </row>
    <row r="62" spans="1:5" x14ac:dyDescent="0.25">
      <c r="A62" t="s">
        <v>20</v>
      </c>
      <c r="B62" s="2" t="s">
        <v>155</v>
      </c>
      <c r="C62">
        <v>370.56</v>
      </c>
      <c r="E62">
        <v>370.56</v>
      </c>
    </row>
    <row r="63" spans="1:5" x14ac:dyDescent="0.25">
      <c r="A63" t="s">
        <v>20</v>
      </c>
      <c r="B63" s="3" t="s">
        <v>156</v>
      </c>
      <c r="C63">
        <v>0</v>
      </c>
      <c r="E63">
        <v>0</v>
      </c>
    </row>
    <row r="64" spans="1:5" x14ac:dyDescent="0.25">
      <c r="A64" t="s">
        <v>20</v>
      </c>
      <c r="B64" s="3" t="s">
        <v>157</v>
      </c>
      <c r="C64">
        <v>0</v>
      </c>
      <c r="E64">
        <v>0</v>
      </c>
    </row>
    <row r="65" spans="1:8" s="4" customFormat="1" x14ac:dyDescent="0.25">
      <c r="A65" s="4" t="s">
        <v>20</v>
      </c>
      <c r="E65" s="4">
        <f>SUM(E46:E64)</f>
        <v>3311.0399999999995</v>
      </c>
      <c r="F65" s="4">
        <f>E65*1.08</f>
        <v>3575.9231999999997</v>
      </c>
      <c r="G65" s="4">
        <v>0</v>
      </c>
      <c r="H65" s="7">
        <f>F65-G65</f>
        <v>3575.9231999999997</v>
      </c>
    </row>
    <row r="66" spans="1:8" x14ac:dyDescent="0.25">
      <c r="A66" t="s">
        <v>97</v>
      </c>
      <c r="B66" s="3" t="s">
        <v>96</v>
      </c>
      <c r="C66">
        <v>0</v>
      </c>
      <c r="E66">
        <v>0</v>
      </c>
    </row>
    <row r="67" spans="1:8" x14ac:dyDescent="0.25">
      <c r="A67" t="s">
        <v>97</v>
      </c>
      <c r="B67" s="2" t="s">
        <v>177</v>
      </c>
      <c r="C67">
        <v>672</v>
      </c>
      <c r="E67">
        <v>672</v>
      </c>
    </row>
    <row r="68" spans="1:8" s="4" customFormat="1" x14ac:dyDescent="0.25">
      <c r="A68" s="4" t="s">
        <v>97</v>
      </c>
      <c r="E68" s="4">
        <f>SUM(E66:E67)</f>
        <v>672</v>
      </c>
      <c r="F68" s="4">
        <f>E68*1.08</f>
        <v>725.76</v>
      </c>
      <c r="G68" s="4">
        <v>0</v>
      </c>
      <c r="H68" s="7">
        <f>F68-G68</f>
        <v>725.76</v>
      </c>
    </row>
    <row r="69" spans="1:8" x14ac:dyDescent="0.25">
      <c r="A69" t="s">
        <v>46</v>
      </c>
      <c r="B69" s="2" t="s">
        <v>39</v>
      </c>
      <c r="C69">
        <v>171.84</v>
      </c>
      <c r="E69">
        <v>171.84</v>
      </c>
    </row>
    <row r="70" spans="1:8" x14ac:dyDescent="0.25">
      <c r="A70" t="s">
        <v>46</v>
      </c>
      <c r="B70" s="2" t="s">
        <v>40</v>
      </c>
      <c r="C70">
        <v>296.64</v>
      </c>
      <c r="E70">
        <v>296.64</v>
      </c>
    </row>
    <row r="71" spans="1:8" x14ac:dyDescent="0.25">
      <c r="A71" t="s">
        <v>46</v>
      </c>
      <c r="B71" s="2" t="s">
        <v>41</v>
      </c>
      <c r="C71">
        <v>565.44000000000005</v>
      </c>
      <c r="E71">
        <v>565.44000000000005</v>
      </c>
    </row>
    <row r="72" spans="1:8" x14ac:dyDescent="0.25">
      <c r="A72" t="s">
        <v>46</v>
      </c>
      <c r="B72" s="2" t="s">
        <v>42</v>
      </c>
      <c r="C72">
        <v>144</v>
      </c>
      <c r="E72">
        <v>144</v>
      </c>
    </row>
    <row r="73" spans="1:8" x14ac:dyDescent="0.25">
      <c r="A73" t="s">
        <v>46</v>
      </c>
      <c r="B73" s="3" t="s">
        <v>43</v>
      </c>
      <c r="C73">
        <v>0</v>
      </c>
      <c r="E73">
        <v>0</v>
      </c>
    </row>
    <row r="74" spans="1:8" x14ac:dyDescent="0.25">
      <c r="A74" t="s">
        <v>46</v>
      </c>
      <c r="B74" s="2" t="s">
        <v>44</v>
      </c>
      <c r="C74">
        <v>219.84</v>
      </c>
      <c r="E74">
        <v>219.84</v>
      </c>
    </row>
    <row r="75" spans="1:8" x14ac:dyDescent="0.25">
      <c r="A75" t="s">
        <v>46</v>
      </c>
      <c r="B75" s="2" t="s">
        <v>45</v>
      </c>
      <c r="C75">
        <v>158.4</v>
      </c>
      <c r="E75">
        <v>158.4</v>
      </c>
    </row>
    <row r="76" spans="1:8" s="4" customFormat="1" x14ac:dyDescent="0.25">
      <c r="A76" s="4" t="s">
        <v>46</v>
      </c>
      <c r="E76" s="4">
        <f>SUM(E69:E75)</f>
        <v>1556.16</v>
      </c>
      <c r="F76" s="4">
        <f>E76*1.08</f>
        <v>1680.6528000000003</v>
      </c>
      <c r="G76" s="4">
        <v>0</v>
      </c>
      <c r="H76" s="7">
        <f>F76-G76</f>
        <v>1680.6528000000003</v>
      </c>
    </row>
    <row r="77" spans="1:8" x14ac:dyDescent="0.25">
      <c r="A77" t="s">
        <v>59</v>
      </c>
      <c r="B77" s="2" t="s">
        <v>54</v>
      </c>
      <c r="C77">
        <v>206.4</v>
      </c>
      <c r="E77">
        <v>206.4</v>
      </c>
    </row>
    <row r="78" spans="1:8" x14ac:dyDescent="0.25">
      <c r="A78" t="s">
        <v>59</v>
      </c>
      <c r="B78" s="2" t="s">
        <v>55</v>
      </c>
      <c r="C78">
        <v>108.48</v>
      </c>
      <c r="E78">
        <v>108.48</v>
      </c>
    </row>
    <row r="79" spans="1:8" x14ac:dyDescent="0.25">
      <c r="A79" t="s">
        <v>59</v>
      </c>
      <c r="B79" s="2" t="s">
        <v>56</v>
      </c>
      <c r="C79">
        <v>110.4</v>
      </c>
      <c r="E79">
        <v>110.4</v>
      </c>
    </row>
    <row r="80" spans="1:8" x14ac:dyDescent="0.25">
      <c r="A80" t="s">
        <v>59</v>
      </c>
      <c r="B80" s="2" t="s">
        <v>57</v>
      </c>
      <c r="C80">
        <v>130.56</v>
      </c>
      <c r="E80">
        <v>130.56</v>
      </c>
    </row>
    <row r="81" spans="1:8" x14ac:dyDescent="0.25">
      <c r="A81" t="s">
        <v>59</v>
      </c>
      <c r="B81" s="2" t="s">
        <v>58</v>
      </c>
      <c r="C81">
        <v>110.4</v>
      </c>
      <c r="E81">
        <v>110.4</v>
      </c>
    </row>
    <row r="82" spans="1:8" s="4" customFormat="1" x14ac:dyDescent="0.25">
      <c r="A82" s="4" t="s">
        <v>59</v>
      </c>
      <c r="E82" s="4">
        <f>SUM(E77:E81)</f>
        <v>666.2399999999999</v>
      </c>
      <c r="F82" s="4">
        <f>E82*1.08</f>
        <v>719.53919999999994</v>
      </c>
      <c r="G82" s="4">
        <v>0</v>
      </c>
      <c r="H82" s="7">
        <f>F82-G82</f>
        <v>719.53919999999994</v>
      </c>
    </row>
    <row r="83" spans="1:8" x14ac:dyDescent="0.25">
      <c r="A83" t="s">
        <v>86</v>
      </c>
      <c r="B83" s="2" t="s">
        <v>83</v>
      </c>
      <c r="C83">
        <v>443.52</v>
      </c>
      <c r="E83">
        <v>443.52</v>
      </c>
    </row>
    <row r="84" spans="1:8" x14ac:dyDescent="0.25">
      <c r="A84" t="s">
        <v>86</v>
      </c>
      <c r="B84" s="2" t="s">
        <v>84</v>
      </c>
      <c r="C84">
        <v>133.44</v>
      </c>
      <c r="E84">
        <v>133.44</v>
      </c>
    </row>
    <row r="85" spans="1:8" x14ac:dyDescent="0.25">
      <c r="A85" t="s">
        <v>86</v>
      </c>
      <c r="B85" s="2" t="s">
        <v>85</v>
      </c>
      <c r="C85">
        <v>183.36</v>
      </c>
      <c r="E85">
        <v>183.36</v>
      </c>
    </row>
    <row r="86" spans="1:8" s="4" customFormat="1" x14ac:dyDescent="0.25">
      <c r="A86" s="4" t="s">
        <v>86</v>
      </c>
      <c r="E86" s="4">
        <f>SUM(E83:E85)</f>
        <v>760.32</v>
      </c>
      <c r="F86" s="4">
        <f>E86*1.08</f>
        <v>821.14560000000006</v>
      </c>
      <c r="G86" s="4">
        <v>0</v>
      </c>
      <c r="H86" s="7">
        <f>F86-G86</f>
        <v>821.14560000000006</v>
      </c>
    </row>
    <row r="87" spans="1:8" x14ac:dyDescent="0.25">
      <c r="A87" t="s">
        <v>114</v>
      </c>
      <c r="B87" s="2" t="s">
        <v>110</v>
      </c>
      <c r="D87">
        <v>10</v>
      </c>
      <c r="E87">
        <v>426.24</v>
      </c>
    </row>
    <row r="88" spans="1:8" x14ac:dyDescent="0.25">
      <c r="A88" t="s">
        <v>114</v>
      </c>
      <c r="B88" s="2" t="s">
        <v>111</v>
      </c>
      <c r="C88">
        <v>461.76</v>
      </c>
      <c r="E88">
        <v>461.76</v>
      </c>
    </row>
    <row r="89" spans="1:8" x14ac:dyDescent="0.25">
      <c r="A89" t="s">
        <v>114</v>
      </c>
      <c r="B89" s="2" t="s">
        <v>112</v>
      </c>
      <c r="D89">
        <v>4</v>
      </c>
      <c r="E89">
        <v>1482.24</v>
      </c>
    </row>
    <row r="90" spans="1:8" x14ac:dyDescent="0.25">
      <c r="A90" t="s">
        <v>114</v>
      </c>
      <c r="B90" s="2" t="s">
        <v>113</v>
      </c>
      <c r="D90">
        <v>5</v>
      </c>
      <c r="E90">
        <v>170.88</v>
      </c>
    </row>
    <row r="91" spans="1:8" s="4" customFormat="1" x14ac:dyDescent="0.25">
      <c r="A91" s="4" t="s">
        <v>114</v>
      </c>
      <c r="E91" s="4">
        <f>SUM(E87:E90)</f>
        <v>2541.12</v>
      </c>
      <c r="F91" s="4">
        <f>E91*1.08</f>
        <v>2744.4096</v>
      </c>
      <c r="G91" s="4">
        <v>0</v>
      </c>
      <c r="H91" s="7">
        <f>F91-G91</f>
        <v>2744.4096</v>
      </c>
    </row>
    <row r="92" spans="1:8" x14ac:dyDescent="0.25">
      <c r="A92" t="s">
        <v>149</v>
      </c>
      <c r="B92" s="2" t="s">
        <v>145</v>
      </c>
      <c r="C92">
        <v>151.68</v>
      </c>
      <c r="E92">
        <v>151.68</v>
      </c>
    </row>
    <row r="93" spans="1:8" x14ac:dyDescent="0.25">
      <c r="A93" t="s">
        <v>149</v>
      </c>
      <c r="B93" s="2" t="s">
        <v>146</v>
      </c>
      <c r="C93">
        <v>173.76</v>
      </c>
      <c r="E93">
        <v>173.76</v>
      </c>
    </row>
    <row r="94" spans="1:8" x14ac:dyDescent="0.25">
      <c r="A94" t="s">
        <v>149</v>
      </c>
      <c r="B94" s="2" t="s">
        <v>147</v>
      </c>
      <c r="C94">
        <v>0</v>
      </c>
      <c r="E94">
        <v>0</v>
      </c>
    </row>
    <row r="95" spans="1:8" x14ac:dyDescent="0.25">
      <c r="A95" t="s">
        <v>149</v>
      </c>
      <c r="B95" s="3" t="s">
        <v>148</v>
      </c>
      <c r="C95">
        <v>0</v>
      </c>
      <c r="E95">
        <v>0</v>
      </c>
    </row>
    <row r="96" spans="1:8" s="4" customFormat="1" x14ac:dyDescent="0.25">
      <c r="A96" s="4" t="s">
        <v>149</v>
      </c>
      <c r="E96" s="4">
        <f>SUM(E92:E95)</f>
        <v>325.44</v>
      </c>
      <c r="F96" s="4">
        <f>E96*1.008</f>
        <v>328.04352</v>
      </c>
      <c r="G96" s="4">
        <v>0</v>
      </c>
      <c r="H96" s="7">
        <f>F96-G96</f>
        <v>328.04352</v>
      </c>
    </row>
    <row r="97" spans="1:8" x14ac:dyDescent="0.25">
      <c r="A97" t="s">
        <v>65</v>
      </c>
      <c r="B97" s="2" t="s">
        <v>64</v>
      </c>
      <c r="C97">
        <v>517.44000000000005</v>
      </c>
      <c r="E97">
        <v>517.44000000000005</v>
      </c>
    </row>
    <row r="98" spans="1:8" s="4" customFormat="1" x14ac:dyDescent="0.25">
      <c r="A98" s="4" t="s">
        <v>65</v>
      </c>
      <c r="E98" s="4">
        <f>SUM(E97)</f>
        <v>517.44000000000005</v>
      </c>
      <c r="F98" s="4">
        <f>E98*1.08</f>
        <v>558.8352000000001</v>
      </c>
      <c r="G98" s="4">
        <v>0</v>
      </c>
      <c r="H98" s="7">
        <f>F98-G98</f>
        <v>558.8352000000001</v>
      </c>
    </row>
    <row r="99" spans="1:8" x14ac:dyDescent="0.25">
      <c r="A99" t="s">
        <v>163</v>
      </c>
      <c r="B99" s="2" t="s">
        <v>159</v>
      </c>
      <c r="C99">
        <v>157.44</v>
      </c>
      <c r="E99">
        <v>157.44</v>
      </c>
    </row>
    <row r="100" spans="1:8" x14ac:dyDescent="0.25">
      <c r="A100" t="s">
        <v>163</v>
      </c>
      <c r="B100" s="2" t="s">
        <v>160</v>
      </c>
      <c r="C100">
        <v>157.44</v>
      </c>
      <c r="E100">
        <v>157.44</v>
      </c>
    </row>
    <row r="101" spans="1:8" x14ac:dyDescent="0.25">
      <c r="A101" t="s">
        <v>163</v>
      </c>
      <c r="B101" s="2" t="s">
        <v>161</v>
      </c>
      <c r="C101">
        <v>83.52</v>
      </c>
      <c r="E101">
        <v>83.52</v>
      </c>
    </row>
    <row r="102" spans="1:8" x14ac:dyDescent="0.25">
      <c r="A102" t="s">
        <v>163</v>
      </c>
      <c r="B102" s="2" t="s">
        <v>162</v>
      </c>
      <c r="C102">
        <v>169.92</v>
      </c>
      <c r="E102">
        <v>169.92</v>
      </c>
    </row>
    <row r="103" spans="1:8" x14ac:dyDescent="0.25">
      <c r="A103" t="s">
        <v>163</v>
      </c>
      <c r="B103" s="2" t="s">
        <v>167</v>
      </c>
      <c r="C103">
        <v>240</v>
      </c>
      <c r="E103">
        <v>240</v>
      </c>
    </row>
    <row r="104" spans="1:8" x14ac:dyDescent="0.25">
      <c r="A104" t="s">
        <v>163</v>
      </c>
      <c r="B104" s="2" t="s">
        <v>164</v>
      </c>
      <c r="C104">
        <v>240</v>
      </c>
      <c r="E104">
        <v>240</v>
      </c>
    </row>
    <row r="105" spans="1:8" x14ac:dyDescent="0.25">
      <c r="A105" t="s">
        <v>163</v>
      </c>
      <c r="B105" s="2" t="s">
        <v>165</v>
      </c>
      <c r="C105">
        <v>0</v>
      </c>
      <c r="E105">
        <v>0</v>
      </c>
    </row>
    <row r="106" spans="1:8" x14ac:dyDescent="0.25">
      <c r="A106" t="s">
        <v>163</v>
      </c>
      <c r="B106" s="2" t="s">
        <v>166</v>
      </c>
      <c r="C106">
        <v>186.24</v>
      </c>
      <c r="E106">
        <v>186.24</v>
      </c>
    </row>
    <row r="107" spans="1:8" x14ac:dyDescent="0.25">
      <c r="A107" t="s">
        <v>163</v>
      </c>
      <c r="B107" s="2" t="s">
        <v>168</v>
      </c>
      <c r="C107">
        <v>192</v>
      </c>
      <c r="E107">
        <v>192</v>
      </c>
    </row>
    <row r="108" spans="1:8" x14ac:dyDescent="0.25">
      <c r="A108" t="s">
        <v>163</v>
      </c>
      <c r="B108" s="2" t="s">
        <v>169</v>
      </c>
      <c r="C108">
        <v>331.2</v>
      </c>
      <c r="E108">
        <v>331.2</v>
      </c>
    </row>
    <row r="109" spans="1:8" x14ac:dyDescent="0.25">
      <c r="A109" t="s">
        <v>163</v>
      </c>
      <c r="B109" s="2" t="s">
        <v>170</v>
      </c>
      <c r="C109">
        <v>293.76</v>
      </c>
      <c r="E109">
        <v>293.76</v>
      </c>
    </row>
    <row r="110" spans="1:8" s="4" customFormat="1" x14ac:dyDescent="0.25">
      <c r="A110" s="4" t="s">
        <v>163</v>
      </c>
      <c r="E110" s="4">
        <f>SUM(E99:E109)</f>
        <v>2051.52</v>
      </c>
      <c r="F110" s="4">
        <f>E110*1.08</f>
        <v>2215.6415999999999</v>
      </c>
      <c r="G110" s="4">
        <v>0</v>
      </c>
      <c r="H110" s="7">
        <f>F110-G110</f>
        <v>2215.6415999999999</v>
      </c>
    </row>
    <row r="111" spans="1:8" x14ac:dyDescent="0.25">
      <c r="A111" t="s">
        <v>9</v>
      </c>
      <c r="B111" s="2" t="s">
        <v>7</v>
      </c>
      <c r="C111">
        <v>129.6</v>
      </c>
      <c r="E111">
        <v>129.6</v>
      </c>
    </row>
    <row r="112" spans="1:8" x14ac:dyDescent="0.25">
      <c r="A112" t="s">
        <v>9</v>
      </c>
      <c r="B112" s="2" t="s">
        <v>8</v>
      </c>
      <c r="C112">
        <v>132.47999999999999</v>
      </c>
      <c r="E112">
        <v>132.47999999999999</v>
      </c>
    </row>
    <row r="113" spans="1:8" s="4" customFormat="1" x14ac:dyDescent="0.25">
      <c r="A113" s="4" t="s">
        <v>9</v>
      </c>
      <c r="E113" s="4">
        <f>SUM(E111:E112)</f>
        <v>262.08</v>
      </c>
      <c r="F113" s="4">
        <f>E113*1.08</f>
        <v>283.04640000000001</v>
      </c>
      <c r="G113" s="4">
        <v>0</v>
      </c>
      <c r="H113" s="7">
        <f>F113-G113</f>
        <v>283.04640000000001</v>
      </c>
    </row>
    <row r="114" spans="1:8" x14ac:dyDescent="0.25">
      <c r="A114" t="s">
        <v>22</v>
      </c>
      <c r="B114" s="3" t="s">
        <v>21</v>
      </c>
      <c r="C114">
        <v>0</v>
      </c>
      <c r="E114">
        <v>0</v>
      </c>
    </row>
    <row r="115" spans="1:8" x14ac:dyDescent="0.25">
      <c r="A115" t="s">
        <v>22</v>
      </c>
      <c r="B115" s="2" t="s">
        <v>23</v>
      </c>
      <c r="C115">
        <v>392.64</v>
      </c>
      <c r="E115">
        <v>392.64</v>
      </c>
    </row>
    <row r="116" spans="1:8" x14ac:dyDescent="0.25">
      <c r="A116" t="s">
        <v>22</v>
      </c>
      <c r="B116" s="2" t="s">
        <v>24</v>
      </c>
      <c r="C116">
        <v>392.64</v>
      </c>
      <c r="E116">
        <v>392.64</v>
      </c>
    </row>
    <row r="117" spans="1:8" x14ac:dyDescent="0.25">
      <c r="A117" t="s">
        <v>22</v>
      </c>
      <c r="B117" s="2" t="s">
        <v>25</v>
      </c>
      <c r="C117">
        <v>392.64</v>
      </c>
      <c r="E117">
        <v>392.64</v>
      </c>
    </row>
    <row r="118" spans="1:8" x14ac:dyDescent="0.25">
      <c r="A118" t="s">
        <v>22</v>
      </c>
      <c r="B118" s="2" t="s">
        <v>26</v>
      </c>
      <c r="C118">
        <v>392.64</v>
      </c>
      <c r="E118">
        <v>392.64</v>
      </c>
    </row>
    <row r="119" spans="1:8" x14ac:dyDescent="0.25">
      <c r="A119" t="s">
        <v>22</v>
      </c>
      <c r="B119" s="2" t="s">
        <v>27</v>
      </c>
      <c r="C119">
        <v>392.64</v>
      </c>
      <c r="E119">
        <v>392.64</v>
      </c>
    </row>
    <row r="120" spans="1:8" x14ac:dyDescent="0.25">
      <c r="A120" t="s">
        <v>22</v>
      </c>
      <c r="B120" s="2" t="s">
        <v>28</v>
      </c>
      <c r="C120">
        <v>555.84</v>
      </c>
      <c r="E120">
        <v>555.84</v>
      </c>
    </row>
    <row r="121" spans="1:8" x14ac:dyDescent="0.25">
      <c r="A121" t="s">
        <v>22</v>
      </c>
      <c r="B121" s="2" t="s">
        <v>29</v>
      </c>
      <c r="C121">
        <v>478.08</v>
      </c>
      <c r="E121">
        <v>478.08</v>
      </c>
    </row>
    <row r="122" spans="1:8" x14ac:dyDescent="0.25">
      <c r="A122" t="s">
        <v>22</v>
      </c>
      <c r="B122" t="s">
        <v>30</v>
      </c>
    </row>
    <row r="123" spans="1:8" x14ac:dyDescent="0.25">
      <c r="A123" t="s">
        <v>22</v>
      </c>
      <c r="B123" s="2" t="s">
        <v>31</v>
      </c>
    </row>
    <row r="124" spans="1:8" x14ac:dyDescent="0.25">
      <c r="A124" t="s">
        <v>22</v>
      </c>
      <c r="B124" s="2" t="s">
        <v>32</v>
      </c>
      <c r="C124">
        <v>148.80000000000001</v>
      </c>
      <c r="E124">
        <v>148.80000000000001</v>
      </c>
    </row>
    <row r="125" spans="1:8" x14ac:dyDescent="0.25">
      <c r="A125" t="s">
        <v>22</v>
      </c>
      <c r="B125" s="2" t="s">
        <v>33</v>
      </c>
      <c r="C125">
        <v>153.6</v>
      </c>
      <c r="E125">
        <v>153.6</v>
      </c>
    </row>
    <row r="126" spans="1:8" s="4" customFormat="1" x14ac:dyDescent="0.25">
      <c r="A126" s="4" t="s">
        <v>22</v>
      </c>
      <c r="E126" s="4">
        <f>SUM(E114:E125)</f>
        <v>3299.52</v>
      </c>
      <c r="F126" s="4">
        <f>E126*1.08</f>
        <v>3563.4816000000001</v>
      </c>
      <c r="G126" s="4">
        <v>0</v>
      </c>
      <c r="H126" s="7">
        <f>F126-G126</f>
        <v>3563.4816000000001</v>
      </c>
    </row>
    <row r="127" spans="1:8" x14ac:dyDescent="0.25">
      <c r="A127" t="s">
        <v>116</v>
      </c>
      <c r="B127" s="2" t="s">
        <v>117</v>
      </c>
      <c r="D127">
        <v>2</v>
      </c>
      <c r="E127">
        <v>789.12</v>
      </c>
    </row>
    <row r="128" spans="1:8" x14ac:dyDescent="0.25">
      <c r="A128" t="s">
        <v>116</v>
      </c>
      <c r="B128" s="2" t="s">
        <v>115</v>
      </c>
      <c r="D128">
        <v>2</v>
      </c>
      <c r="E128">
        <v>618.24</v>
      </c>
    </row>
    <row r="129" spans="1:8" s="4" customFormat="1" x14ac:dyDescent="0.25">
      <c r="A129" s="4" t="s">
        <v>116</v>
      </c>
      <c r="E129" s="4">
        <f>SUM(E127:E128)</f>
        <v>1407.3600000000001</v>
      </c>
      <c r="F129" s="4">
        <f>E129*1.08</f>
        <v>1519.9488000000003</v>
      </c>
      <c r="G129" s="4">
        <v>0</v>
      </c>
      <c r="H129" s="7">
        <f>F129-G129</f>
        <v>1519.9488000000003</v>
      </c>
    </row>
    <row r="130" spans="1:8" x14ac:dyDescent="0.25">
      <c r="A130" t="s">
        <v>136</v>
      </c>
      <c r="B130" s="2" t="s">
        <v>133</v>
      </c>
      <c r="D130">
        <v>2</v>
      </c>
      <c r="E130">
        <v>276.48</v>
      </c>
    </row>
    <row r="131" spans="1:8" x14ac:dyDescent="0.25">
      <c r="A131" t="s">
        <v>136</v>
      </c>
      <c r="B131" s="2" t="s">
        <v>134</v>
      </c>
      <c r="C131">
        <v>138.24</v>
      </c>
      <c r="E131">
        <v>138.24</v>
      </c>
    </row>
    <row r="132" spans="1:8" x14ac:dyDescent="0.25">
      <c r="A132" t="s">
        <v>136</v>
      </c>
      <c r="B132" s="2" t="s">
        <v>135</v>
      </c>
      <c r="C132">
        <v>113.28</v>
      </c>
      <c r="D132">
        <v>2</v>
      </c>
      <c r="E132">
        <f>C132*D132</f>
        <v>226.56</v>
      </c>
    </row>
    <row r="133" spans="1:8" x14ac:dyDescent="0.25">
      <c r="A133" t="s">
        <v>136</v>
      </c>
      <c r="B133" s="2" t="s">
        <v>137</v>
      </c>
      <c r="C133">
        <v>79.680000000000007</v>
      </c>
      <c r="D133">
        <v>2</v>
      </c>
      <c r="E133">
        <f>C133*D133</f>
        <v>159.36000000000001</v>
      </c>
    </row>
    <row r="134" spans="1:8" x14ac:dyDescent="0.25">
      <c r="A134" t="s">
        <v>136</v>
      </c>
      <c r="B134" s="2" t="s">
        <v>138</v>
      </c>
      <c r="C134">
        <v>345.6</v>
      </c>
      <c r="E134">
        <v>345.6</v>
      </c>
    </row>
    <row r="135" spans="1:8" x14ac:dyDescent="0.25">
      <c r="A135" t="s">
        <v>136</v>
      </c>
      <c r="B135" s="2" t="s">
        <v>139</v>
      </c>
      <c r="C135">
        <v>216</v>
      </c>
      <c r="E135">
        <v>216</v>
      </c>
    </row>
    <row r="136" spans="1:8" x14ac:dyDescent="0.25">
      <c r="A136" t="s">
        <v>136</v>
      </c>
      <c r="B136" s="2" t="s">
        <v>140</v>
      </c>
      <c r="C136">
        <v>0</v>
      </c>
      <c r="E136">
        <v>0</v>
      </c>
    </row>
    <row r="137" spans="1:8" x14ac:dyDescent="0.25">
      <c r="A137" t="s">
        <v>136</v>
      </c>
      <c r="B137" s="2" t="s">
        <v>141</v>
      </c>
      <c r="C137">
        <v>253.44</v>
      </c>
      <c r="E137">
        <v>253.44</v>
      </c>
    </row>
    <row r="138" spans="1:8" x14ac:dyDescent="0.25">
      <c r="A138" t="s">
        <v>136</v>
      </c>
      <c r="B138" s="2" t="s">
        <v>142</v>
      </c>
      <c r="C138">
        <v>253.44</v>
      </c>
      <c r="E138">
        <v>253.44</v>
      </c>
    </row>
    <row r="139" spans="1:8" x14ac:dyDescent="0.25">
      <c r="A139" t="s">
        <v>136</v>
      </c>
      <c r="B139" s="2" t="s">
        <v>143</v>
      </c>
      <c r="C139">
        <v>192</v>
      </c>
      <c r="D139">
        <v>2</v>
      </c>
      <c r="E139">
        <f>C139*D139</f>
        <v>384</v>
      </c>
    </row>
    <row r="140" spans="1:8" x14ac:dyDescent="0.25">
      <c r="A140" t="s">
        <v>136</v>
      </c>
      <c r="B140" s="2" t="s">
        <v>144</v>
      </c>
      <c r="C140">
        <v>168</v>
      </c>
      <c r="E140">
        <v>168</v>
      </c>
    </row>
    <row r="141" spans="1:8" x14ac:dyDescent="0.25">
      <c r="A141" t="s">
        <v>136</v>
      </c>
      <c r="B141" s="2" t="s">
        <v>158</v>
      </c>
      <c r="D141">
        <v>5</v>
      </c>
      <c r="E141">
        <v>219.84</v>
      </c>
    </row>
    <row r="142" spans="1:8" s="4" customFormat="1" x14ac:dyDescent="0.25">
      <c r="A142" s="4" t="s">
        <v>136</v>
      </c>
      <c r="E142" s="4">
        <f>SUM(E130:E141)</f>
        <v>2640.96</v>
      </c>
      <c r="F142" s="4">
        <f>E142*1.08</f>
        <v>2852.2368000000001</v>
      </c>
      <c r="G142" s="4">
        <v>0</v>
      </c>
      <c r="H142" s="7">
        <f>F142-G142</f>
        <v>2852.2368000000001</v>
      </c>
    </row>
    <row r="143" spans="1:8" x14ac:dyDescent="0.25">
      <c r="A143" t="s">
        <v>108</v>
      </c>
      <c r="B143" s="2" t="s">
        <v>109</v>
      </c>
      <c r="D143">
        <v>2</v>
      </c>
      <c r="E143">
        <v>468.48</v>
      </c>
    </row>
    <row r="144" spans="1:8" s="4" customFormat="1" x14ac:dyDescent="0.25">
      <c r="A144" s="4" t="s">
        <v>108</v>
      </c>
      <c r="E144" s="4">
        <f>SUM(E143)</f>
        <v>468.48</v>
      </c>
      <c r="F144" s="4">
        <f>E144*1.08</f>
        <v>505.95840000000004</v>
      </c>
      <c r="G144" s="4">
        <v>0</v>
      </c>
      <c r="H144" s="7">
        <f>F144-G144</f>
        <v>505.95840000000004</v>
      </c>
    </row>
    <row r="145" spans="1:8" x14ac:dyDescent="0.25">
      <c r="A145" t="s">
        <v>90</v>
      </c>
      <c r="B145" s="2" t="s">
        <v>88</v>
      </c>
      <c r="C145">
        <v>234.24</v>
      </c>
      <c r="E145">
        <v>234.24</v>
      </c>
    </row>
    <row r="146" spans="1:8" x14ac:dyDescent="0.25">
      <c r="A146" t="s">
        <v>90</v>
      </c>
      <c r="B146" s="2" t="s">
        <v>89</v>
      </c>
      <c r="C146">
        <v>417.6</v>
      </c>
      <c r="E146">
        <v>417.6</v>
      </c>
    </row>
    <row r="147" spans="1:8" s="4" customFormat="1" x14ac:dyDescent="0.25">
      <c r="A147" s="4" t="s">
        <v>90</v>
      </c>
      <c r="E147" s="4">
        <f>SUM(E145:E146)</f>
        <v>651.84</v>
      </c>
      <c r="F147" s="4">
        <f>E147*1.08</f>
        <v>703.98720000000003</v>
      </c>
      <c r="G147" s="4">
        <v>0</v>
      </c>
      <c r="H147" s="7">
        <f>F147-G147</f>
        <v>703.98720000000003</v>
      </c>
    </row>
    <row r="148" spans="1:8" x14ac:dyDescent="0.25">
      <c r="A148" t="s">
        <v>132</v>
      </c>
      <c r="B148" s="2" t="s">
        <v>128</v>
      </c>
      <c r="C148">
        <v>126.72</v>
      </c>
      <c r="E148">
        <v>126.72</v>
      </c>
    </row>
    <row r="149" spans="1:8" x14ac:dyDescent="0.25">
      <c r="A149" t="s">
        <v>132</v>
      </c>
      <c r="B149" s="2" t="s">
        <v>129</v>
      </c>
      <c r="C149">
        <v>0</v>
      </c>
      <c r="E149">
        <v>0</v>
      </c>
    </row>
    <row r="150" spans="1:8" x14ac:dyDescent="0.25">
      <c r="A150" t="s">
        <v>132</v>
      </c>
      <c r="B150" s="2" t="s">
        <v>130</v>
      </c>
      <c r="C150">
        <v>141.12</v>
      </c>
      <c r="E150">
        <v>141.12</v>
      </c>
    </row>
    <row r="151" spans="1:8" x14ac:dyDescent="0.25">
      <c r="A151" t="s">
        <v>132</v>
      </c>
      <c r="B151" s="2" t="s">
        <v>131</v>
      </c>
      <c r="C151">
        <v>158.4</v>
      </c>
      <c r="E151">
        <v>158.4</v>
      </c>
    </row>
    <row r="152" spans="1:8" s="4" customFormat="1" x14ac:dyDescent="0.25">
      <c r="A152" s="4" t="s">
        <v>132</v>
      </c>
      <c r="E152" s="4">
        <f>SUM(E148:E151)</f>
        <v>426.24</v>
      </c>
      <c r="F152" s="4">
        <f>E152*1.08</f>
        <v>460.33920000000006</v>
      </c>
      <c r="G152" s="4">
        <v>0</v>
      </c>
      <c r="H152" s="7">
        <f>F152-G152</f>
        <v>460.33920000000006</v>
      </c>
    </row>
    <row r="153" spans="1:8" x14ac:dyDescent="0.25">
      <c r="A153" t="s">
        <v>179</v>
      </c>
      <c r="B153" s="2" t="s">
        <v>178</v>
      </c>
      <c r="D153">
        <v>3</v>
      </c>
      <c r="E153">
        <v>397.44</v>
      </c>
    </row>
    <row r="154" spans="1:8" x14ac:dyDescent="0.25">
      <c r="A154" t="s">
        <v>179</v>
      </c>
      <c r="B154" s="2" t="s">
        <v>185</v>
      </c>
      <c r="C154">
        <v>277.44</v>
      </c>
      <c r="D154">
        <v>2</v>
      </c>
      <c r="E154">
        <f>C154*D154</f>
        <v>554.88</v>
      </c>
    </row>
    <row r="155" spans="1:8" x14ac:dyDescent="0.25">
      <c r="A155" t="s">
        <v>179</v>
      </c>
      <c r="B155" s="2" t="s">
        <v>186</v>
      </c>
      <c r="C155">
        <v>280.32</v>
      </c>
      <c r="E155">
        <v>280.32</v>
      </c>
    </row>
    <row r="156" spans="1:8" x14ac:dyDescent="0.25">
      <c r="A156" t="s">
        <v>179</v>
      </c>
      <c r="B156" s="2" t="s">
        <v>187</v>
      </c>
      <c r="D156">
        <v>2</v>
      </c>
      <c r="E156">
        <v>395.52</v>
      </c>
    </row>
    <row r="157" spans="1:8" x14ac:dyDescent="0.25">
      <c r="A157" t="s">
        <v>179</v>
      </c>
      <c r="B157" s="2" t="s">
        <v>188</v>
      </c>
      <c r="C157">
        <v>291.83999999999997</v>
      </c>
      <c r="E157">
        <v>291.83999999999997</v>
      </c>
    </row>
    <row r="158" spans="1:8" x14ac:dyDescent="0.25">
      <c r="A158" t="s">
        <v>179</v>
      </c>
      <c r="B158" s="2" t="s">
        <v>189</v>
      </c>
      <c r="C158">
        <v>291.83999999999997</v>
      </c>
      <c r="E158">
        <v>291.83999999999997</v>
      </c>
    </row>
    <row r="159" spans="1:8" s="4" customFormat="1" x14ac:dyDescent="0.25">
      <c r="A159" s="4" t="s">
        <v>179</v>
      </c>
      <c r="E159" s="4">
        <f>SUM(E153:E158)</f>
        <v>2211.8399999999997</v>
      </c>
      <c r="F159" s="4">
        <f>E159*1.08</f>
        <v>2388.7871999999998</v>
      </c>
      <c r="G159" s="4">
        <v>0</v>
      </c>
      <c r="H159" s="7">
        <f>F159-G159</f>
        <v>2388.7871999999998</v>
      </c>
    </row>
    <row r="160" spans="1:8" x14ac:dyDescent="0.25">
      <c r="A160" t="s">
        <v>38</v>
      </c>
      <c r="B160" t="s">
        <v>37</v>
      </c>
      <c r="C160">
        <v>69.7</v>
      </c>
      <c r="D160">
        <v>2</v>
      </c>
      <c r="E160">
        <f>C160*D160</f>
        <v>139.4</v>
      </c>
    </row>
    <row r="161" spans="1:8" s="4" customFormat="1" x14ac:dyDescent="0.25">
      <c r="A161" s="4" t="s">
        <v>38</v>
      </c>
      <c r="E161" s="4">
        <f>SUM(E160)</f>
        <v>139.4</v>
      </c>
      <c r="F161" s="4">
        <f>E161*1.08</f>
        <v>150.55200000000002</v>
      </c>
      <c r="G161" s="4">
        <v>0</v>
      </c>
      <c r="H161" s="7">
        <f>F161-G161</f>
        <v>150.55200000000002</v>
      </c>
    </row>
    <row r="162" spans="1:8" x14ac:dyDescent="0.25">
      <c r="A162" t="s">
        <v>107</v>
      </c>
      <c r="B162" s="2" t="s">
        <v>101</v>
      </c>
      <c r="C162">
        <v>141.12</v>
      </c>
      <c r="E162">
        <v>141.12</v>
      </c>
    </row>
    <row r="163" spans="1:8" x14ac:dyDescent="0.25">
      <c r="A163" t="s">
        <v>107</v>
      </c>
      <c r="B163" s="2" t="s">
        <v>102</v>
      </c>
      <c r="C163">
        <v>76.8</v>
      </c>
      <c r="D163">
        <v>2</v>
      </c>
      <c r="E163">
        <f>C163*D163</f>
        <v>153.6</v>
      </c>
    </row>
    <row r="164" spans="1:8" x14ac:dyDescent="0.25">
      <c r="A164" t="s">
        <v>107</v>
      </c>
      <c r="B164" s="2" t="s">
        <v>103</v>
      </c>
      <c r="C164">
        <v>147.84</v>
      </c>
      <c r="E164">
        <v>147.84</v>
      </c>
    </row>
    <row r="165" spans="1:8" x14ac:dyDescent="0.25">
      <c r="A165" t="s">
        <v>107</v>
      </c>
      <c r="B165" s="2" t="s">
        <v>104</v>
      </c>
      <c r="C165">
        <v>306.24</v>
      </c>
      <c r="E165">
        <v>306.24</v>
      </c>
    </row>
    <row r="166" spans="1:8" x14ac:dyDescent="0.25">
      <c r="A166" t="s">
        <v>107</v>
      </c>
      <c r="B166" s="2" t="s">
        <v>105</v>
      </c>
      <c r="C166">
        <v>288</v>
      </c>
      <c r="E166">
        <v>288</v>
      </c>
    </row>
    <row r="167" spans="1:8" x14ac:dyDescent="0.25">
      <c r="A167" t="s">
        <v>107</v>
      </c>
      <c r="B167" s="2" t="s">
        <v>106</v>
      </c>
      <c r="C167">
        <v>335.04</v>
      </c>
      <c r="E167">
        <v>335.04</v>
      </c>
    </row>
    <row r="168" spans="1:8" s="4" customFormat="1" x14ac:dyDescent="0.25">
      <c r="A168" s="4" t="s">
        <v>107</v>
      </c>
      <c r="E168" s="4">
        <f>SUM(E162:E167)</f>
        <v>1371.8400000000001</v>
      </c>
      <c r="F168" s="4">
        <f>E168*1.08</f>
        <v>1481.5872000000002</v>
      </c>
      <c r="G168" s="4">
        <v>0</v>
      </c>
      <c r="H168" s="7">
        <f>F168-G168</f>
        <v>1481.5872000000002</v>
      </c>
    </row>
    <row r="169" spans="1:8" x14ac:dyDescent="0.25">
      <c r="A169" t="s">
        <v>127</v>
      </c>
      <c r="B169" s="2" t="s">
        <v>122</v>
      </c>
      <c r="C169">
        <v>113.28</v>
      </c>
      <c r="E169">
        <v>113.28</v>
      </c>
    </row>
    <row r="170" spans="1:8" x14ac:dyDescent="0.25">
      <c r="A170" t="s">
        <v>127</v>
      </c>
      <c r="B170" s="3" t="s">
        <v>123</v>
      </c>
      <c r="C170">
        <v>0</v>
      </c>
      <c r="E170">
        <v>0</v>
      </c>
    </row>
    <row r="171" spans="1:8" x14ac:dyDescent="0.25">
      <c r="A171" t="s">
        <v>127</v>
      </c>
      <c r="B171" s="3" t="s">
        <v>124</v>
      </c>
      <c r="C171">
        <v>0</v>
      </c>
      <c r="E171">
        <v>0</v>
      </c>
    </row>
    <row r="172" spans="1:8" x14ac:dyDescent="0.25">
      <c r="A172" t="s">
        <v>127</v>
      </c>
      <c r="B172" s="3" t="s">
        <v>125</v>
      </c>
      <c r="C172">
        <v>0</v>
      </c>
      <c r="E172">
        <v>0</v>
      </c>
    </row>
    <row r="173" spans="1:8" x14ac:dyDescent="0.25">
      <c r="A173" t="s">
        <v>127</v>
      </c>
      <c r="B173" t="s">
        <v>126</v>
      </c>
    </row>
    <row r="174" spans="1:8" s="4" customFormat="1" x14ac:dyDescent="0.25">
      <c r="A174" s="4" t="s">
        <v>127</v>
      </c>
      <c r="E174" s="4">
        <f>SUM(E169:E173)</f>
        <v>113.28</v>
      </c>
      <c r="F174" s="4">
        <f>E174*1.08</f>
        <v>122.34240000000001</v>
      </c>
      <c r="G174" s="4">
        <v>0</v>
      </c>
      <c r="H174" s="7">
        <f>F174-G174</f>
        <v>122.34240000000001</v>
      </c>
    </row>
    <row r="175" spans="1:8" x14ac:dyDescent="0.25">
      <c r="A175" t="s">
        <v>82</v>
      </c>
      <c r="B175" s="2" t="s">
        <v>74</v>
      </c>
      <c r="C175">
        <v>300.48</v>
      </c>
      <c r="E175">
        <v>300.48</v>
      </c>
    </row>
    <row r="176" spans="1:8" x14ac:dyDescent="0.25">
      <c r="A176" t="s">
        <v>82</v>
      </c>
      <c r="B176" s="2" t="s">
        <v>75</v>
      </c>
      <c r="C176">
        <v>76.8</v>
      </c>
      <c r="D176">
        <v>2</v>
      </c>
      <c r="E176">
        <f>C176*D176</f>
        <v>153.6</v>
      </c>
    </row>
    <row r="177" spans="1:8" x14ac:dyDescent="0.25">
      <c r="A177" t="s">
        <v>82</v>
      </c>
      <c r="B177" s="2" t="s">
        <v>76</v>
      </c>
      <c r="C177">
        <v>148.80000000000001</v>
      </c>
      <c r="E177">
        <v>148.80000000000001</v>
      </c>
    </row>
    <row r="178" spans="1:8" x14ac:dyDescent="0.25">
      <c r="A178" t="s">
        <v>82</v>
      </c>
      <c r="B178" s="2" t="s">
        <v>77</v>
      </c>
      <c r="C178">
        <v>141.12</v>
      </c>
      <c r="E178">
        <v>141.12</v>
      </c>
    </row>
    <row r="179" spans="1:8" x14ac:dyDescent="0.25">
      <c r="A179" t="s">
        <v>82</v>
      </c>
      <c r="B179" s="2" t="s">
        <v>78</v>
      </c>
      <c r="C179">
        <v>265.92</v>
      </c>
      <c r="E179">
        <v>265.92</v>
      </c>
    </row>
    <row r="180" spans="1:8" x14ac:dyDescent="0.25">
      <c r="A180" t="s">
        <v>82</v>
      </c>
      <c r="B180" s="2" t="s">
        <v>79</v>
      </c>
      <c r="C180">
        <v>139.19999999999999</v>
      </c>
      <c r="E180">
        <v>139.19999999999999</v>
      </c>
    </row>
    <row r="181" spans="1:8" x14ac:dyDescent="0.25">
      <c r="A181" t="s">
        <v>82</v>
      </c>
      <c r="B181" s="2" t="s">
        <v>80</v>
      </c>
      <c r="C181">
        <v>139.19999999999999</v>
      </c>
      <c r="E181">
        <v>139.19999999999999</v>
      </c>
    </row>
    <row r="182" spans="1:8" x14ac:dyDescent="0.25">
      <c r="A182" t="s">
        <v>82</v>
      </c>
      <c r="B182" s="2" t="s">
        <v>81</v>
      </c>
      <c r="C182">
        <v>145.91999999999999</v>
      </c>
      <c r="E182">
        <v>145.91999999999999</v>
      </c>
    </row>
    <row r="183" spans="1:8" s="4" customFormat="1" x14ac:dyDescent="0.25">
      <c r="A183" s="4" t="s">
        <v>82</v>
      </c>
      <c r="E183" s="4">
        <f>SUM(E175:E182)</f>
        <v>1434.2400000000002</v>
      </c>
      <c r="F183" s="4">
        <f>E183*1.08</f>
        <v>1548.9792000000004</v>
      </c>
      <c r="G183" s="4">
        <v>0</v>
      </c>
      <c r="H183" s="7">
        <f>F183-G183</f>
        <v>1548.9792000000004</v>
      </c>
    </row>
    <row r="184" spans="1:8" x14ac:dyDescent="0.25">
      <c r="A184" t="s">
        <v>63</v>
      </c>
      <c r="B184" s="2" t="s">
        <v>62</v>
      </c>
      <c r="C184">
        <v>234.24</v>
      </c>
      <c r="E184">
        <v>234.24</v>
      </c>
    </row>
    <row r="185" spans="1:8" s="4" customFormat="1" x14ac:dyDescent="0.25">
      <c r="A185" s="4" t="s">
        <v>63</v>
      </c>
      <c r="E185" s="4">
        <f>SUM(E184)</f>
        <v>234.24</v>
      </c>
      <c r="F185" s="4">
        <f>E185*1.08</f>
        <v>252.97920000000002</v>
      </c>
      <c r="G185" s="4">
        <v>0</v>
      </c>
      <c r="H185" s="7">
        <f>F185-G185</f>
        <v>252.97920000000002</v>
      </c>
    </row>
  </sheetData>
  <sortState ref="A2:H197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2016-11-24T14:19:05Z</dcterms:modified>
</cp:coreProperties>
</file>