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79" i="1" l="1"/>
  <c r="H175" i="1"/>
  <c r="H159" i="1"/>
  <c r="H156" i="1"/>
  <c r="H150" i="1"/>
  <c r="H136" i="1"/>
  <c r="H116" i="1"/>
  <c r="H113" i="1"/>
  <c r="H110" i="1"/>
  <c r="H104" i="1"/>
  <c r="H97" i="1"/>
  <c r="H87" i="1"/>
  <c r="H74" i="1"/>
  <c r="H68" i="1"/>
  <c r="H63" i="1"/>
  <c r="H49" i="1"/>
  <c r="H42" i="1"/>
  <c r="H11" i="1"/>
  <c r="H9" i="1"/>
  <c r="H3" i="1"/>
  <c r="F179" i="1"/>
  <c r="E179" i="1"/>
  <c r="F175" i="1"/>
  <c r="E175" i="1"/>
  <c r="F159" i="1"/>
  <c r="E159" i="1"/>
  <c r="F156" i="1"/>
  <c r="E156" i="1"/>
  <c r="F150" i="1"/>
  <c r="E150" i="1"/>
  <c r="F136" i="1"/>
  <c r="E136" i="1"/>
  <c r="F116" i="1"/>
  <c r="E116" i="1"/>
  <c r="F113" i="1"/>
  <c r="E113" i="1"/>
  <c r="F110" i="1"/>
  <c r="E110" i="1"/>
  <c r="F104" i="1"/>
  <c r="E104" i="1"/>
  <c r="F97" i="1"/>
  <c r="E97" i="1"/>
  <c r="F87" i="1"/>
  <c r="E87" i="1"/>
  <c r="F74" i="1"/>
  <c r="E74" i="1"/>
  <c r="F68" i="1"/>
  <c r="E68" i="1"/>
  <c r="F63" i="1"/>
  <c r="E63" i="1"/>
  <c r="F49" i="1"/>
  <c r="E49" i="1"/>
  <c r="F42" i="1"/>
  <c r="E42" i="1"/>
  <c r="F11" i="1"/>
  <c r="F9" i="1"/>
  <c r="E11" i="1"/>
  <c r="E9" i="1"/>
  <c r="F3" i="1"/>
  <c r="E3" i="1"/>
  <c r="E115" i="1" l="1"/>
  <c r="E114" i="1"/>
</calcChain>
</file>

<file path=xl/sharedStrings.xml><?xml version="1.0" encoding="utf-8"?>
<sst xmlns="http://schemas.openxmlformats.org/spreadsheetml/2006/main" count="342" uniqueCount="185">
  <si>
    <t>НИК</t>
  </si>
  <si>
    <t>НАИМЕНОВАНИЕ</t>
  </si>
  <si>
    <t>ЦЕНА</t>
  </si>
  <si>
    <t>КОЛ-ВО</t>
  </si>
  <si>
    <t>СДАНО</t>
  </si>
  <si>
    <t>ДОЛГ</t>
  </si>
  <si>
    <t xml:space="preserve">ИТОГО </t>
  </si>
  <si>
    <t>С ОРГ%</t>
  </si>
  <si>
    <t>мама ЭВЫ</t>
  </si>
  <si>
    <t xml:space="preserve">Артикул:U987-23 Комплект дет."Tedi" кофточка+п/комбинезон Юник 397,0 р. размер 62 </t>
  </si>
  <si>
    <t xml:space="preserve">Артикул:U983-11 Комплект дет."Happy" кофточка+п/комбинезон Юник 331,0 р. размер 62 </t>
  </si>
  <si>
    <t>meri257</t>
  </si>
  <si>
    <t xml:space="preserve">Артикул: U191-7 Комплект дет."Мой малыш" (кофт.+п/комб.) (Юник) р.62 цвет сиреневый 309р. </t>
  </si>
  <si>
    <t>Артикул: CSN9344 Комплект ясельный (шапочка,сарафан,трусики) р.62/40 цвет арбузный/салатовый 245р.</t>
  </si>
  <si>
    <t>БАЛАНЮЧКА</t>
  </si>
  <si>
    <t xml:space="preserve">Комплект для мальчика ( майка, трусы) (Черубино) Артикул: CAJ3299 р-р 152/158/80, 3шт,цвета:бирюзовый,серый,синий </t>
  </si>
  <si>
    <t>Трусы для мальчика (Черубино)Артикул: CAJ1321 р-р 152/158/80, 3шт,цвета:бирюзовый,серый,синий</t>
  </si>
  <si>
    <t>Распашонка Baby (Евразия) Артикул: 13-624-018П размер 68, 2 шт. НА ДЕВ.</t>
  </si>
  <si>
    <t>Ольгушк@</t>
  </si>
  <si>
    <t>1.Ползунки кор.дет. "Мышка-норушка" (Юник) в Барнауле Артикул: U543-23-37 р.74 148руб - 1шт </t>
  </si>
  <si>
    <t>2.Ползунки дет. "Tedi" (Юник) в Барнауле Артикул: U293-23 р.80 125 руб. -1шт </t>
  </si>
  <si>
    <t>3.Ползунки кор.дет. "Карамель" (Юник) в Барнауле Артикул: U629-24 р.80 113 руб. -1шт </t>
  </si>
  <si>
    <t>4.Кофточка дет "Каролинка" (Юник) в Барнауле Артикул: U996-23-36 р.74 151руб. -1шт </t>
  </si>
  <si>
    <t>5.Ползунки кор.дет. "Каролинка" (Юник) в Барнауле Артикул: U1112-23-36 р.74 141руб. -1шт </t>
  </si>
  <si>
    <t>6.Ползунки удл.ясел. (Консалт) в Барнауле Артикул: К4083-2 р.80 90 руб. -2шт. </t>
  </si>
  <si>
    <t>Комбинезон с капюшоном для девочки (Лаки Чайлд)  1-3ДФ р26(80-86) 359 руб. с ножками</t>
  </si>
  <si>
    <t>Мышкенция</t>
  </si>
  <si>
    <t>ML 1027 Трусы мужские бежевый (092)-52 ВЕ </t>
  </si>
  <si>
    <t>ML 1027 трусы мужские индиго (092)-52 BE </t>
  </si>
  <si>
    <t xml:space="preserve">ML 1027 трусы мужские серый (092)-52 BE </t>
  </si>
  <si>
    <t>ML 1027 трусы мужские синий (092)-52 BE </t>
  </si>
  <si>
    <t>ML 1027 трусы мужские т.индиго (092)-52 BE </t>
  </si>
  <si>
    <t>Анюта2</t>
  </si>
  <si>
    <t>Елена Люфт</t>
  </si>
  <si>
    <t xml:space="preserve">FS 6040 Блуза женская фуксия (170)-88-96 ВЕ </t>
  </si>
  <si>
    <t xml:space="preserve">CSB 6395 Платье малиновый (80)-52 ВЕ </t>
  </si>
  <si>
    <t xml:space="preserve">CSK 9154 Комплект для девочки белый/красный (122)-64 у </t>
  </si>
  <si>
    <t xml:space="preserve">CSB 7078 Шорты для мальчика красный (080)-52 у </t>
  </si>
  <si>
    <t>CSK 9149 Комплект для мальчика (майка+шорты) хаки/коричневый (116)-60 у 219,00 на замену любой цвет </t>
  </si>
  <si>
    <t>CSK 6507 (06) Майка для мальчика бирюзовый (104)-56 у 94,00 </t>
  </si>
  <si>
    <t>CSK 6507 (06) Майка для мальчика синий (122)-64 у 94,00 </t>
  </si>
  <si>
    <t>CSB 7076 Брюки для девочек горошки на белом (092)-56 у 92,00</t>
  </si>
  <si>
    <t>lulka12</t>
  </si>
  <si>
    <t>CSN 6071 Футболка ясельная игрушки (68)-44 ВЕ цена 63 руб 2 шт.</t>
  </si>
  <si>
    <t>Avror@</t>
  </si>
  <si>
    <t>FS 6039 Блуза женская розово-бирюзовые цветы (170)-88-96 ВЕ на замену FS 6039 Блуза женская бирюзово-синие цветы (170)-88-96 ВЕ </t>
  </si>
  <si>
    <t>2. FS 6037 Блуза женская цветы на сером (170)-88-96 ВЕ</t>
  </si>
  <si>
    <t>Асцелла</t>
  </si>
  <si>
    <t>1.Мне нужен 44 размер, сомневаюсь правильно выбрала .FS 6040 Блуза женская фуксия (170)-88-96 ВЕ или на замену любой цвет. </t>
  </si>
  <si>
    <t>2. тоже 44 размер FS 6024 Туника женская коралловый (170)-88-96 у на замену любой цвет </t>
  </si>
  <si>
    <t>3.CSN 6071 Футболка ясельная игрушки (68)-44 ВЕ 1шт на девочку</t>
  </si>
  <si>
    <t>Кливия</t>
  </si>
  <si>
    <t>CSJ 7091 Бриджи для девочки голубой(жёлтый) (140)-72 у </t>
  </si>
  <si>
    <t>CAJ 6157 Топ для девочки фиолетовый (140)-72 у </t>
  </si>
  <si>
    <t>CSB 9200 (04) Комплект для мальчика (майка,шорты) белый/синий (080)-52 у </t>
  </si>
  <si>
    <t>CSB 7078 Шорты для мальчика зеленый (080)-52 у - 2 шт </t>
  </si>
  <si>
    <t>MS 1025 Трусы мужские бежевый (88)-50 ВЕ </t>
  </si>
  <si>
    <t>MS 1025 трусы мужские серый (88)-50 BE </t>
  </si>
  <si>
    <t>FS 6040 Блуза женская желтый (170)-92-100 ВЕ </t>
  </si>
  <si>
    <t xml:space="preserve">Колготки детские (Черубино) в Барнауле Артикул: CAN04005 цвет желательно серый, но на голубой тоже согласны. Если не маломерят, то размер 6/12. На замену колготки CAN04003 - 1 шт </t>
  </si>
  <si>
    <t>И4.14.2 ползунки на лямках тонкие размер 74 1 шт мальчик</t>
  </si>
  <si>
    <t xml:space="preserve">Комплект ясельный (майка, трусы) (Черубино) Артикул: CAB3309 р.74/48 белый </t>
  </si>
  <si>
    <t>Ползунки ясельные (Бель Бимбо) тоненькие на 74 мальчик</t>
  </si>
  <si>
    <t xml:space="preserve">Шапка детская (Арктик) в Барнауле артикул: ТИ-8 или Артикул: ТИ-18 48-50. </t>
  </si>
  <si>
    <t>Носки дет. (Красная ветка) в Барнауле Артикул: с540 размер 22, 3 шт (или любые другие белые носки)</t>
  </si>
  <si>
    <t>Шапка детская (Арктик) Артикул: ТР-13 р.52-54 цвет-сиреневая полоска( как на фото) Шапка детская (Арктик) Артикул: ТР-47 размер 48-50 коралловый(как на фото)</t>
  </si>
  <si>
    <t>Ольгуня_2014</t>
  </si>
  <si>
    <t>Khodyreva</t>
  </si>
  <si>
    <t>CSK 9149 Комплект для мальчика (майка+шорты) св.жёлтый/т.серый (116)-60 у </t>
  </si>
  <si>
    <t>CSK 9149 Комплект для мальчика (майка+шорты) хаки/коричневый (116)-60 у </t>
  </si>
  <si>
    <t>CSK 9213 (06) Комплект для мальчика (джемпер,шорты) бирюзовый/т.беж (116)-60 у </t>
  </si>
  <si>
    <t>К3880к86 Фуфайка для мал. (Консалт) р. 60/116 голубой на замену св. серый меланж </t>
  </si>
  <si>
    <t>CAK5143 Пижама для мальчика (Черубино) р. 122/64 св. серый </t>
  </si>
  <si>
    <t>К1512 Пижама детская (Консалт) р. 64 (122) проз. вода+роботы на меланже </t>
  </si>
  <si>
    <t>CAK6645 Джемпер для мальчиков (Черубино) р. 122/64 коричневый </t>
  </si>
  <si>
    <t>К4391-1к86 Шорты для мальчика (Консалт) р. 64/122 чернильный</t>
  </si>
  <si>
    <t>ElizaR</t>
  </si>
  <si>
    <t>Футболка для мальчика (Черубино) в Барнауле Артикул: CSJ61106 Производитель: Черубино (Cherubino) р. 158/80 цвет красный (на замену синий) 1 ШТ, цена 242 руб.</t>
  </si>
  <si>
    <t>FM 6025 Блуза женская голубой (170)-100-108 у замена коралловый </t>
  </si>
  <si>
    <t>CSB 6395 Платье малиновый (92)-56 ВЕ </t>
  </si>
  <si>
    <t>CSB 7076 Брюки для девочек горошки на белом (092)-56 у </t>
  </si>
  <si>
    <t>CSB 7076 Брюки для девочек красный (086)-52 </t>
  </si>
  <si>
    <t>CSB 9194 (05) Комплект для девочки (платье,трусики,ш-косынка) розовый (092)-56 у </t>
  </si>
  <si>
    <t>GalaK</t>
  </si>
  <si>
    <t>FM 6096 Платье женское цветы на коричневом 170-100-108 ВЕ 244 руб. - 1 шт. </t>
  </si>
  <si>
    <t>FM 6096 Платье женское абстракция сине-красная (170)-100-108 ВЕ 244 руб. - 1 шт. </t>
  </si>
  <si>
    <t>CSN 7202 Брюки ясельные голубой(полоска) (062)-40 у 75 руб. - 1 шт. </t>
  </si>
  <si>
    <t>CSN 7202 Брюки ясельные розовый(полоска) (062)-40 у 75 руб. - 1 шт. </t>
  </si>
  <si>
    <t>CSN 7202 Брюки ясельные розовый(полоска) (068)-44 у 75 руб. - 1 шт. </t>
  </si>
  <si>
    <t>CSN 6071 Футболка ясельная игрушки (68)-44 ВЕ 63 руб. - 2 шт. </t>
  </si>
  <si>
    <t>Полукомбинезон дет. "Карамель" (Юник) Артикул: U621-7 р. 62 цвет сиреневый 314 руб. - 1 шт. </t>
  </si>
  <si>
    <t>Кофточка дет. "Happy " (Юник) Артикул: U982-4 р. 62 цвет розовый 140 руб. - 1 шт. </t>
  </si>
  <si>
    <t>Полукомбинезон дет. "Happy " (Юник) Артикул: U974-4 р. 62 цвет розовый 190 руб. - 1 шт. </t>
  </si>
  <si>
    <t>Полукомбинезон ясельный (Консалт) Артикул: К6072-2 р. 40/62 цвет солнеч+голуб. полоска или роз. полоска+солнеч 165 руб. - 2 шт. </t>
  </si>
  <si>
    <t>Брюки для мал. (Консалт) Артикул: СК4298 р.76/146 цвет потемнее 255 руб. - 1 шт. </t>
  </si>
  <si>
    <t>Фуфайка детская (Консалт) Артикул: К3156АЛ р. 80/146 цвет желтый или синий 105 руб. - 1 шт. </t>
  </si>
  <si>
    <t>ellf</t>
  </si>
  <si>
    <t>ТИ-7 Шапка детская (Арктик) р. 40-42 цвет нужен только зеленый </t>
  </si>
  <si>
    <t>FM 6025 Блуза женская голубой (170)-100-108 у </t>
  </si>
  <si>
    <t>FM 6025 Блуза женская розовый (170)-100-108 у</t>
  </si>
  <si>
    <t>Артикул: 31583ИК Туфли ясельные ИК (Топ-Топ) в Барнауле, р-р 21(если не маломерки), 197 р на мальчика </t>
  </si>
  <si>
    <t>Артикул: К4261ОПк58 Бриджи для мальчика (Консалт) в Барнауле, р-р 52/86, 225 р </t>
  </si>
  <si>
    <t>Артикул: Ф4.21.2 Штанишки (Фанни Зебра) в Барнауле, р-р 80/52, 81 р на мальчика </t>
  </si>
  <si>
    <t>Артикул: Ф4.24.2 Штанишки под подгузник (Фанни Зебра) в Барнауле, р-р 80/52, 88 р, 4 шт на мальчика </t>
  </si>
  <si>
    <t>Артикул: CB6T026 Рубашка для мальчика (Черубино) в Барнауле, р-р 86/52, 379 руб, цвет зеленый/голубой</t>
  </si>
  <si>
    <t>колбасный торт</t>
  </si>
  <si>
    <t>Артикул: К4083-2 Ползунки удл.ясел. (Консалт) в Барнауле р.40/62 90руб - 4шт </t>
  </si>
  <si>
    <t>Артикул: СК4014-2 Ползунки удл. (Консалт) в Барнауле р. 40/62 розовые 135руб - 1шт</t>
  </si>
  <si>
    <t>Футболка (Евразия) Артикул: Б125 р. XL цвет т.син. цена 235 руб. - 1 шт. </t>
  </si>
  <si>
    <t>Джемпер женский (Черубино) Артикул: FS6266 р. 170/96/48 цвет кобальт цена 213 руб. - 1 шт. </t>
  </si>
  <si>
    <t>Футболка (Евразия) Артикул: Д352 р. BXL/182-188, черная цена 199 руб. - 1 шт. </t>
  </si>
  <si>
    <t>Шорты (Евразия) Артикул: Н248 р. 3/98 цвет черный цена 82 руб. - 1 шт. </t>
  </si>
  <si>
    <t>Шорты для мальчика (Исток) Артикул: м321-13 р.52 цена 65 руб. - 1 шт. </t>
  </si>
  <si>
    <t>Шорты (Исток) Артикул: м1300 р. 52 цена 55 руб. - 1 шт. </t>
  </si>
  <si>
    <t>Комплект для девочки (майка, трусы-шорты) (Черубино) Артикул: CAK3284 р.110/116/60 цвет бело/желтый цена 149 руб. - 1 шт. </t>
  </si>
  <si>
    <t>Футболка для девочки (Орби) Артикул: 0141 р. 110,116/60/54 цвет голубой вар.3 цена 160 руб. - 1 шт. </t>
  </si>
  <si>
    <t>Колготки ажурные (Консалт) Артикул: К9011-2АО р. 116-122/60/16 цена 155,0 руб. - 1 шт. </t>
  </si>
  <si>
    <t>Колготки ажурные (Консалт) Артикул: К9007-3 р. 116-122/60/16 цена135,0 руб. - 1 шт. </t>
  </si>
  <si>
    <t>CSK 6161 Сарафан для девочки бирюзовый (110)-60 у, цена 125,00 - 1 шт. </t>
  </si>
  <si>
    <t>CSK 6163 Топ для девочки жёлтый (116)-60 у, цена 75,00 - 1 шт. </t>
  </si>
  <si>
    <t>CAJ 6157 Топ для девочки яр.розовый (110-116)-60 у, цена 119,00 - 1 шт. </t>
  </si>
  <si>
    <t>CSK 9154 Комплект для девочки лиловый (116)-60 у, цена 207,00 - 1 шт. </t>
  </si>
  <si>
    <t>И с Новосибирска: </t>
  </si>
  <si>
    <t>Блузка (Евразия) Артикул: Л042 р.6/116, цвет светло/желтый, цена 119 руб. - 1 шт. </t>
  </si>
  <si>
    <t>Платье женское виск. (Гамма Текс) Артикул: 594гт р. 48, цена 462 руб. - 1 шт. </t>
  </si>
  <si>
    <t>2.Нужны любые Плавки под подгузник белого или розового цвета р.74 или р.80-1шт </t>
  </si>
  <si>
    <t>3. Колготки любые только белого цвета((без рисунка и не чисто х/б) наподобие Колготки дет. х/б+эл.(Алсу) Артикул: 2фс73) р.74 или р.80 -1шт </t>
  </si>
  <si>
    <t>4.Ползунки с лампас.из футера д/дев.(Лаки Чайлд) в Барнауле Артикул: 1-4ДФ р.26(80-86) 129 руб. - 1шт. </t>
  </si>
  <si>
    <t>FM 6026 Туника женская коралловый (170)-100-108 у замена розовый</t>
  </si>
  <si>
    <t>Носки дет.(Алсу) Артикул: НД3 р-р 20/22 32руб 5шт разные на девочку (в принципе можно любой арт в этой ценовой категории на лето неплотные) </t>
  </si>
  <si>
    <t>Трусы (Евразия) Артикул: К233 р 7/122 белые 56руб 1шт </t>
  </si>
  <si>
    <t>Пижама для девочки (Черубино) Артикул: CWB5162 р 98/56 роз/с.меланж 368руб 1шт </t>
  </si>
  <si>
    <t>Сорочка для девочки (Черубино) Артикул: CAJ5183 р 128/64 корраловый 175руб 1шт </t>
  </si>
  <si>
    <t>Головной убор дет. (Кроха) Артикул: Ф-Д 121 р 54 120руб 1шт </t>
  </si>
  <si>
    <t>Колготки дет. (Орел) Артикул: с143ор р.20-128 67,6 1шт </t>
  </si>
  <si>
    <t>Колготки дет. (Орел) Артикул: с141ор р.14 55.1 1шт</t>
  </si>
  <si>
    <t>pyuli</t>
  </si>
  <si>
    <t>НД1 Носки дет.(Алсу) р. 20/22 цвет голубой (можно серый, синий) 5 шт. </t>
  </si>
  <si>
    <t>На замену можно Носки детские (Красная ветка) с512кр.в. или Носки детские (Красная ветка) с744.</t>
  </si>
  <si>
    <t>FM 6094 Сарафан женский оранжевая абстракция (170)-100-108 ВЕ 157 </t>
  </si>
  <si>
    <t>FT 6072 Топ для девочки яр.голубой (164)-84(42) У 188 </t>
  </si>
  <si>
    <t>FT 6022 Туника для девочек синий-голубой (164)-84 у 125 </t>
  </si>
  <si>
    <t>Bulo4ka</t>
  </si>
  <si>
    <t>Куртка для дев. (Консалт) Артикул: ФЛТ34017-2 р-р 56/98 395руб 1шт </t>
  </si>
  <si>
    <t>Куртка для дев. (Консалт) Артикул: ФЛТ34017-2 р-р 64/128 395руб 1шт </t>
  </si>
  <si>
    <t>sushencevka</t>
  </si>
  <si>
    <t>Комбинезон детский (Орби) в Барнауле Артикул: 62504 р.74/48/45</t>
  </si>
  <si>
    <t xml:space="preserve">Шапка детская (Арктик) в Барнауле Артикул: ТВ-20 размер 46 (цвет на мальчика) цена 210 р </t>
  </si>
  <si>
    <t>Комбинезон из велюра с капюшоном (Лаки Чайлд) в Барнауле Артикул: 3-21 р.22(68-74)только синий</t>
  </si>
  <si>
    <t>Боди для мальчика (Лаки Чайлд) в Барнауле Артикул: 1-5Мф цвет мальчик р.24(74-80)</t>
  </si>
  <si>
    <t xml:space="preserve">Боди ясельное (Черубино) в Барнауле Артикул: CSN4075 цвет желтый или на мальчика р.80/52 92,0 </t>
  </si>
  <si>
    <t>Ползунки с лампас.из футера д/мал.(Лаки Чайлд) в Барнауле Артикул: 1-4Мф цвет на мальч р.24(74-80)</t>
  </si>
  <si>
    <t xml:space="preserve">136063 Ползунки ясельные Бель Бимбо р-р 74 73,0 р. цвет розовый </t>
  </si>
  <si>
    <t xml:space="preserve">2)136063 Ползунки ясельные Бель Бимбо р-р 80 73,0 р.цвет розовый </t>
  </si>
  <si>
    <t>3) Артикул:136066 Кофточка ясельная Бель Бимбо р-р 74 70,0 р.цвет розовый</t>
  </si>
  <si>
    <t>1.Футболка для девочки визави артGF11-001 размер L цвет L.sea 110р. или др.цвет на девочку </t>
  </si>
  <si>
    <t>2.футболка для девочки orby арт 0141 р.128-134 цвет желтый 160 руб. или др.цвет на девочку </t>
  </si>
  <si>
    <t>3. Футболка для девочки чебурино арт CSK61109 р.92 169 руб. или др.цвет на девочку </t>
  </si>
  <si>
    <t>4.джемпер филфри для девочки арт 2466 р.98 167руб.или др.цвет на девочку </t>
  </si>
  <si>
    <t>5.носки дет. х/б+эл.(Алсу) в Барнауле арт плс20 размер 12_14 32руб 5шт. или любые другие тонкие носочки на девочку примерно в этой ценовой категории </t>
  </si>
  <si>
    <t>6.носки детские (Красная ветка) в Барнауле. с510кр.в. размер 20 5шт. 31,1р. или носки арт. с528ор или любые другие тонкие носочки на девочку примерно в этой ценовой категории </t>
  </si>
  <si>
    <t>7. Колготки на девочку чебурино арт CAN04004 р 12-18 цвет киви 90.75р. </t>
  </si>
  <si>
    <t>8. Колготки тонкие на девочку хорошего качества на 86-92 2шт на ваш выбор </t>
  </si>
  <si>
    <t>9.Носки жен. х/б+эл. (Орел) в Барнауле арт с236ор 25р. 43.8 руб. 5шт </t>
  </si>
  <si>
    <t>CSB 6475 (05) Сарафан для девочки розовый (092)-56 у 157руб. </t>
  </si>
  <si>
    <t>CSB 7076 Брюки для девочек красный (098)-56 82руб </t>
  </si>
  <si>
    <t>CSB 7210 (05) Бриджи для девочки розовый (098)-56 у 100 р.</t>
  </si>
  <si>
    <t>Millena</t>
  </si>
  <si>
    <t>CSJ 6065 Футболка для мальчика оранжевый-беж. (140)-72 у </t>
  </si>
  <si>
    <t>Actra</t>
  </si>
  <si>
    <t>Артикул: НД1 Носки дет.(Алсу) р.20/22 37р. 5пар мальчик</t>
  </si>
  <si>
    <t>1.Ползунки удл. (Консалт) в Барнауле Артикул: СК4344-2 125руб. р.52/80 -2шт дев.</t>
  </si>
  <si>
    <t>Майка ясельная (Черубино) в Барнауле Артикул: CAB2224 р.74/48 белый 90 руб. на девочку -2шт</t>
  </si>
  <si>
    <t xml:space="preserve">Артикул:1-17Мф Куртка с лампас.из футера для мал. Лаки Чайлд 289,0 р. размер 28 (86-92) </t>
  </si>
  <si>
    <t xml:space="preserve">Пижама дет. (Консалт) Артикул: К1044 р-р 92 голубой +динозавры на белом </t>
  </si>
  <si>
    <t xml:space="preserve">Пижама для мальчика (Черубино) Артикул: CWB5167 р-р 86 желт\серый </t>
  </si>
  <si>
    <t xml:space="preserve">Майка ясельная (Черубино) Артикул: CAB2224 размер 80 голубая 2 шт </t>
  </si>
  <si>
    <t xml:space="preserve">Комплект д/мал. (Консалт) Артикул: К1094н р 52(98-104) </t>
  </si>
  <si>
    <t xml:space="preserve">Комплект для мальчика (Консалт) Артикул: К1100 р 52(98-104) </t>
  </si>
  <si>
    <t xml:space="preserve">Комплект для мальчика (Консалт) Артикул: К1098 р 52(98-104)) </t>
  </si>
  <si>
    <t xml:space="preserve">Комплект для мальчика (Консалт) Артикул: К1099 р 52(98-104) </t>
  </si>
  <si>
    <t xml:space="preserve">Пижама для девочки (Черубино) Артикул: CWB5162 р-р 80 розовый/меланж </t>
  </si>
  <si>
    <t xml:space="preserve">Артикул:DL13-006 Трусы женские стринг Визави 59,0 р. р-р L </t>
  </si>
  <si>
    <t xml:space="preserve">Артикул:VDL-052 Трусы женские стринг Визави 35,0 р. р-р 96 </t>
  </si>
  <si>
    <t>Артикул:DL13-057 Трусы женские стринг Визави 78,0 р. р-р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</si>
</sst>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1" fillId="0" borderId="0" xfId="0" applyNumberFormat="1" applyFont="1"/>
    <xf numFmtId="1" fontId="0" fillId="0" borderId="0" xfId="0" applyNumberFormat="1"/>
    <xf numFmtId="1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tabSelected="1" workbookViewId="0">
      <selection activeCell="J4" sqref="J4"/>
    </sheetView>
  </sheetViews>
  <sheetFormatPr defaultRowHeight="15" x14ac:dyDescent="0.25"/>
  <cols>
    <col min="1" max="1" width="28" customWidth="1"/>
    <col min="2" max="2" width="55.85546875" customWidth="1"/>
    <col min="6" max="6" width="9.140625" style="8"/>
    <col min="8" max="8" width="9.140625" style="8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7" t="s">
        <v>7</v>
      </c>
      <c r="G1" s="1" t="s">
        <v>4</v>
      </c>
      <c r="H1" s="7" t="s">
        <v>5</v>
      </c>
    </row>
    <row r="2" spans="1:8" x14ac:dyDescent="0.25">
      <c r="A2" t="s">
        <v>169</v>
      </c>
      <c r="B2" s="4" t="s">
        <v>168</v>
      </c>
      <c r="C2">
        <v>148.5</v>
      </c>
      <c r="E2">
        <v>148.5</v>
      </c>
    </row>
    <row r="3" spans="1:8" s="6" customFormat="1" x14ac:dyDescent="0.25">
      <c r="A3" s="6" t="s">
        <v>169</v>
      </c>
      <c r="E3" s="6">
        <f>SUM(E2)</f>
        <v>148.5</v>
      </c>
      <c r="F3" s="9">
        <f>E3*1.08</f>
        <v>160.38000000000002</v>
      </c>
      <c r="G3" s="6">
        <v>0</v>
      </c>
      <c r="H3" s="9">
        <f>F3-G3</f>
        <v>160.38000000000002</v>
      </c>
    </row>
    <row r="4" spans="1:8" x14ac:dyDescent="0.25">
      <c r="A4" t="s">
        <v>44</v>
      </c>
      <c r="B4" s="4" t="s">
        <v>43</v>
      </c>
      <c r="C4">
        <v>0</v>
      </c>
      <c r="E4">
        <v>0</v>
      </c>
    </row>
    <row r="5" spans="1:8" s="6" customFormat="1" x14ac:dyDescent="0.25">
      <c r="A5" s="6" t="s">
        <v>44</v>
      </c>
      <c r="E5" s="6">
        <v>0</v>
      </c>
      <c r="F5" s="9">
        <v>0</v>
      </c>
      <c r="G5" s="6">
        <v>0</v>
      </c>
      <c r="H5" s="9">
        <v>0</v>
      </c>
    </row>
    <row r="6" spans="1:8" x14ac:dyDescent="0.25">
      <c r="A6" t="s">
        <v>142</v>
      </c>
      <c r="B6" s="4" t="s">
        <v>139</v>
      </c>
      <c r="C6">
        <v>154.44</v>
      </c>
      <c r="E6">
        <v>154.44</v>
      </c>
    </row>
    <row r="7" spans="1:8" x14ac:dyDescent="0.25">
      <c r="A7" t="s">
        <v>142</v>
      </c>
      <c r="B7" s="4" t="s">
        <v>140</v>
      </c>
      <c r="C7">
        <v>186.12</v>
      </c>
      <c r="E7">
        <v>186.12</v>
      </c>
    </row>
    <row r="8" spans="1:8" x14ac:dyDescent="0.25">
      <c r="A8" t="s">
        <v>142</v>
      </c>
      <c r="B8" s="4" t="s">
        <v>141</v>
      </c>
      <c r="C8">
        <v>123.75</v>
      </c>
      <c r="E8">
        <v>123.75</v>
      </c>
    </row>
    <row r="9" spans="1:8" s="6" customFormat="1" x14ac:dyDescent="0.25">
      <c r="A9" s="6" t="s">
        <v>142</v>
      </c>
      <c r="E9" s="6">
        <f>SUM(E6:E8)</f>
        <v>464.31</v>
      </c>
      <c r="F9" s="9">
        <f>E9*1.08</f>
        <v>501.45480000000003</v>
      </c>
      <c r="G9" s="6">
        <v>0</v>
      </c>
      <c r="H9" s="9">
        <f>F9-G9</f>
        <v>501.45480000000003</v>
      </c>
    </row>
    <row r="10" spans="1:8" x14ac:dyDescent="0.25">
      <c r="A10" t="s">
        <v>76</v>
      </c>
      <c r="B10" s="4" t="s">
        <v>77</v>
      </c>
      <c r="C10">
        <v>239.58</v>
      </c>
      <c r="E10">
        <v>239.58</v>
      </c>
    </row>
    <row r="11" spans="1:8" s="6" customFormat="1" x14ac:dyDescent="0.25">
      <c r="A11" s="6" t="s">
        <v>76</v>
      </c>
      <c r="E11" s="6">
        <f>SUM(E10)</f>
        <v>239.58</v>
      </c>
      <c r="F11" s="9">
        <f>E11*1.08</f>
        <v>258.74640000000005</v>
      </c>
      <c r="G11" s="6">
        <v>0</v>
      </c>
      <c r="H11" s="9">
        <f>F11-G11</f>
        <v>258.74640000000005</v>
      </c>
    </row>
    <row r="12" spans="1:8" x14ac:dyDescent="0.25">
      <c r="A12" t="s">
        <v>96</v>
      </c>
      <c r="B12" s="4" t="s">
        <v>84</v>
      </c>
      <c r="C12">
        <v>241.56</v>
      </c>
      <c r="E12">
        <v>241.56</v>
      </c>
    </row>
    <row r="13" spans="1:8" x14ac:dyDescent="0.25">
      <c r="A13" t="s">
        <v>96</v>
      </c>
      <c r="B13" s="4" t="s">
        <v>85</v>
      </c>
      <c r="C13">
        <v>241.56</v>
      </c>
      <c r="E13">
        <v>241.56</v>
      </c>
    </row>
    <row r="14" spans="1:8" x14ac:dyDescent="0.25">
      <c r="A14" t="s">
        <v>96</v>
      </c>
      <c r="B14" s="4" t="s">
        <v>86</v>
      </c>
      <c r="C14">
        <v>74.25</v>
      </c>
      <c r="E14">
        <v>74.25</v>
      </c>
    </row>
    <row r="15" spans="1:8" x14ac:dyDescent="0.25">
      <c r="A15" t="s">
        <v>96</v>
      </c>
      <c r="B15" s="4" t="s">
        <v>87</v>
      </c>
      <c r="C15">
        <v>74.25</v>
      </c>
      <c r="E15">
        <v>74.25</v>
      </c>
    </row>
    <row r="16" spans="1:8" x14ac:dyDescent="0.25">
      <c r="A16" t="s">
        <v>96</v>
      </c>
      <c r="B16" s="4" t="s">
        <v>88</v>
      </c>
      <c r="C16">
        <v>74.25</v>
      </c>
      <c r="E16">
        <v>74.25</v>
      </c>
    </row>
    <row r="17" spans="1:5" x14ac:dyDescent="0.25">
      <c r="A17" t="s">
        <v>96</v>
      </c>
      <c r="B17" s="4" t="s">
        <v>89</v>
      </c>
      <c r="C17">
        <v>0</v>
      </c>
      <c r="E17">
        <v>0</v>
      </c>
    </row>
    <row r="18" spans="1:5" x14ac:dyDescent="0.25">
      <c r="A18" t="s">
        <v>96</v>
      </c>
      <c r="B18" s="4" t="s">
        <v>90</v>
      </c>
      <c r="C18">
        <v>310.86</v>
      </c>
      <c r="E18">
        <v>310.86</v>
      </c>
    </row>
    <row r="19" spans="1:5" x14ac:dyDescent="0.25">
      <c r="A19" t="s">
        <v>96</v>
      </c>
      <c r="B19" s="4" t="s">
        <v>91</v>
      </c>
      <c r="C19">
        <v>138.6</v>
      </c>
      <c r="E19">
        <v>138.6</v>
      </c>
    </row>
    <row r="20" spans="1:5" x14ac:dyDescent="0.25">
      <c r="A20" t="s">
        <v>96</v>
      </c>
      <c r="B20" s="4" t="s">
        <v>92</v>
      </c>
      <c r="C20">
        <v>188.1</v>
      </c>
      <c r="E20">
        <v>188.1</v>
      </c>
    </row>
    <row r="21" spans="1:5" x14ac:dyDescent="0.25">
      <c r="A21" t="s">
        <v>96</v>
      </c>
      <c r="B21" s="4" t="s">
        <v>93</v>
      </c>
      <c r="D21">
        <v>2</v>
      </c>
      <c r="E21">
        <v>326.7</v>
      </c>
    </row>
    <row r="22" spans="1:5" x14ac:dyDescent="0.25">
      <c r="A22" t="s">
        <v>96</v>
      </c>
      <c r="B22" s="4" t="s">
        <v>94</v>
      </c>
      <c r="C22">
        <v>252.45</v>
      </c>
      <c r="E22">
        <v>252.45</v>
      </c>
    </row>
    <row r="23" spans="1:5" x14ac:dyDescent="0.25">
      <c r="A23" t="s">
        <v>96</v>
      </c>
      <c r="B23" s="4" t="s">
        <v>95</v>
      </c>
      <c r="C23">
        <v>123.75</v>
      </c>
      <c r="E23">
        <v>123.75</v>
      </c>
    </row>
    <row r="24" spans="1:5" x14ac:dyDescent="0.25">
      <c r="A24" s="4" t="s">
        <v>96</v>
      </c>
      <c r="B24" s="5" t="s">
        <v>106</v>
      </c>
      <c r="C24">
        <v>89.1</v>
      </c>
      <c r="E24">
        <v>89.1</v>
      </c>
    </row>
    <row r="25" spans="1:5" x14ac:dyDescent="0.25">
      <c r="A25" t="s">
        <v>96</v>
      </c>
      <c r="B25" s="4" t="s">
        <v>108</v>
      </c>
      <c r="C25">
        <v>232.65</v>
      </c>
      <c r="E25">
        <v>232.65</v>
      </c>
    </row>
    <row r="26" spans="1:5" x14ac:dyDescent="0.25">
      <c r="A26" t="s">
        <v>96</v>
      </c>
      <c r="B26" s="4" t="s">
        <v>109</v>
      </c>
      <c r="C26">
        <v>210.87</v>
      </c>
      <c r="E26">
        <v>210.87</v>
      </c>
    </row>
    <row r="27" spans="1:5" x14ac:dyDescent="0.25">
      <c r="A27" t="s">
        <v>96</v>
      </c>
      <c r="B27" s="4" t="s">
        <v>110</v>
      </c>
      <c r="C27">
        <v>197.01</v>
      </c>
      <c r="E27">
        <v>197.01</v>
      </c>
    </row>
    <row r="28" spans="1:5" x14ac:dyDescent="0.25">
      <c r="A28" t="s">
        <v>96</v>
      </c>
      <c r="B28" s="4" t="s">
        <v>111</v>
      </c>
      <c r="C28">
        <v>81.180000000000007</v>
      </c>
      <c r="E28">
        <v>81.180000000000007</v>
      </c>
    </row>
    <row r="29" spans="1:5" x14ac:dyDescent="0.25">
      <c r="A29" t="s">
        <v>96</v>
      </c>
      <c r="B29" s="4" t="s">
        <v>112</v>
      </c>
      <c r="C29">
        <v>64.349999999999994</v>
      </c>
      <c r="E29">
        <v>64.349999999999994</v>
      </c>
    </row>
    <row r="30" spans="1:5" x14ac:dyDescent="0.25">
      <c r="A30" t="s">
        <v>96</v>
      </c>
      <c r="B30" s="4" t="s">
        <v>113</v>
      </c>
      <c r="C30">
        <v>0</v>
      </c>
      <c r="E30">
        <v>0</v>
      </c>
    </row>
    <row r="31" spans="1:5" x14ac:dyDescent="0.25">
      <c r="A31" t="s">
        <v>96</v>
      </c>
      <c r="B31" s="4" t="s">
        <v>114</v>
      </c>
      <c r="C31">
        <v>147.51</v>
      </c>
      <c r="E31">
        <v>147.51</v>
      </c>
    </row>
    <row r="32" spans="1:5" x14ac:dyDescent="0.25">
      <c r="A32" t="s">
        <v>96</v>
      </c>
      <c r="B32" s="4" t="s">
        <v>115</v>
      </c>
      <c r="C32">
        <v>158.4</v>
      </c>
      <c r="E32">
        <v>158.4</v>
      </c>
    </row>
    <row r="33" spans="1:8" x14ac:dyDescent="0.25">
      <c r="A33" t="s">
        <v>96</v>
      </c>
      <c r="B33" s="4" t="s">
        <v>116</v>
      </c>
      <c r="C33">
        <v>0</v>
      </c>
      <c r="E33">
        <v>0</v>
      </c>
    </row>
    <row r="34" spans="1:8" x14ac:dyDescent="0.25">
      <c r="A34" t="s">
        <v>96</v>
      </c>
      <c r="B34" s="4" t="s">
        <v>117</v>
      </c>
      <c r="C34">
        <v>0</v>
      </c>
      <c r="E34">
        <v>0</v>
      </c>
    </row>
    <row r="35" spans="1:8" x14ac:dyDescent="0.25">
      <c r="A35" t="s">
        <v>96</v>
      </c>
      <c r="B35" s="4" t="s">
        <v>118</v>
      </c>
      <c r="C35">
        <v>0</v>
      </c>
      <c r="E35">
        <v>0</v>
      </c>
    </row>
    <row r="36" spans="1:8" x14ac:dyDescent="0.25">
      <c r="A36" t="s">
        <v>96</v>
      </c>
      <c r="B36" s="4" t="s">
        <v>119</v>
      </c>
      <c r="C36">
        <v>74.25</v>
      </c>
      <c r="E36">
        <v>74.25</v>
      </c>
    </row>
    <row r="37" spans="1:8" x14ac:dyDescent="0.25">
      <c r="A37" t="s">
        <v>96</v>
      </c>
      <c r="B37" s="4" t="s">
        <v>120</v>
      </c>
      <c r="C37">
        <v>0</v>
      </c>
      <c r="E37">
        <v>0</v>
      </c>
    </row>
    <row r="38" spans="1:8" x14ac:dyDescent="0.25">
      <c r="A38" t="s">
        <v>96</v>
      </c>
      <c r="B38" s="4" t="s">
        <v>121</v>
      </c>
      <c r="C38">
        <v>203.94</v>
      </c>
      <c r="E38">
        <v>203.94</v>
      </c>
    </row>
    <row r="39" spans="1:8" x14ac:dyDescent="0.25">
      <c r="A39" t="s">
        <v>96</v>
      </c>
      <c r="B39" s="2" t="s">
        <v>122</v>
      </c>
    </row>
    <row r="40" spans="1:8" x14ac:dyDescent="0.25">
      <c r="A40" t="s">
        <v>96</v>
      </c>
      <c r="B40" s="2" t="s">
        <v>123</v>
      </c>
    </row>
    <row r="41" spans="1:8" x14ac:dyDescent="0.25">
      <c r="A41" t="s">
        <v>96</v>
      </c>
      <c r="B41" s="2" t="s">
        <v>124</v>
      </c>
    </row>
    <row r="42" spans="1:8" s="6" customFormat="1" x14ac:dyDescent="0.25">
      <c r="A42" s="6" t="s">
        <v>96</v>
      </c>
      <c r="E42" s="6">
        <f>SUM(E12:E41)</f>
        <v>3505.59</v>
      </c>
      <c r="F42" s="9">
        <f>E42*1.08</f>
        <v>3786.0372000000002</v>
      </c>
      <c r="G42" s="6">
        <v>0</v>
      </c>
      <c r="H42" s="9">
        <f>F42-G42</f>
        <v>3786.0372000000002</v>
      </c>
    </row>
    <row r="43" spans="1:8" x14ac:dyDescent="0.25">
      <c r="A43" t="s">
        <v>83</v>
      </c>
      <c r="B43" s="4" t="s">
        <v>78</v>
      </c>
      <c r="C43">
        <v>161.37</v>
      </c>
      <c r="E43">
        <v>161.37</v>
      </c>
    </row>
    <row r="44" spans="1:8" x14ac:dyDescent="0.25">
      <c r="A44" t="s">
        <v>83</v>
      </c>
      <c r="B44" s="4" t="s">
        <v>128</v>
      </c>
      <c r="C44">
        <v>167.31</v>
      </c>
      <c r="E44">
        <v>167.31</v>
      </c>
    </row>
    <row r="45" spans="1:8" x14ac:dyDescent="0.25">
      <c r="A45" t="s">
        <v>83</v>
      </c>
      <c r="B45" s="4" t="s">
        <v>79</v>
      </c>
      <c r="C45">
        <v>0</v>
      </c>
      <c r="E45">
        <v>0</v>
      </c>
    </row>
    <row r="46" spans="1:8" x14ac:dyDescent="0.25">
      <c r="A46" t="s">
        <v>83</v>
      </c>
      <c r="B46" s="4" t="s">
        <v>80</v>
      </c>
      <c r="C46">
        <v>80.19</v>
      </c>
      <c r="E46">
        <v>80.19</v>
      </c>
    </row>
    <row r="47" spans="1:8" x14ac:dyDescent="0.25">
      <c r="A47" t="s">
        <v>83</v>
      </c>
      <c r="B47" s="4" t="s">
        <v>81</v>
      </c>
      <c r="C47">
        <v>80.19</v>
      </c>
      <c r="E47">
        <v>80.19</v>
      </c>
    </row>
    <row r="48" spans="1:8" x14ac:dyDescent="0.25">
      <c r="A48" t="s">
        <v>83</v>
      </c>
      <c r="B48" s="4" t="s">
        <v>82</v>
      </c>
      <c r="C48">
        <v>210.87</v>
      </c>
      <c r="E48">
        <v>210.87</v>
      </c>
    </row>
    <row r="49" spans="1:8" s="6" customFormat="1" x14ac:dyDescent="0.25">
      <c r="A49" s="6" t="s">
        <v>83</v>
      </c>
      <c r="E49" s="6">
        <f>SUM(E43:E48)</f>
        <v>699.93000000000006</v>
      </c>
      <c r="F49" s="9">
        <f>E49*1.08</f>
        <v>755.92440000000011</v>
      </c>
      <c r="G49" s="6">
        <v>0</v>
      </c>
      <c r="H49" s="9">
        <f>F49-G49</f>
        <v>755.92440000000011</v>
      </c>
    </row>
    <row r="50" spans="1:8" x14ac:dyDescent="0.25">
      <c r="A50" t="s">
        <v>67</v>
      </c>
      <c r="B50" s="4" t="s">
        <v>68</v>
      </c>
      <c r="C50">
        <v>0</v>
      </c>
      <c r="E50">
        <v>0</v>
      </c>
    </row>
    <row r="51" spans="1:8" x14ac:dyDescent="0.25">
      <c r="A51" t="s">
        <v>67</v>
      </c>
      <c r="B51" s="4" t="s">
        <v>69</v>
      </c>
      <c r="C51">
        <v>0</v>
      </c>
      <c r="E51">
        <v>0</v>
      </c>
    </row>
    <row r="52" spans="1:8" x14ac:dyDescent="0.25">
      <c r="A52" t="s">
        <v>67</v>
      </c>
      <c r="B52" s="4" t="s">
        <v>70</v>
      </c>
      <c r="C52">
        <v>222.75</v>
      </c>
      <c r="E52">
        <v>222.75</v>
      </c>
    </row>
    <row r="53" spans="1:8" x14ac:dyDescent="0.25">
      <c r="A53" t="s">
        <v>67</v>
      </c>
      <c r="B53" s="4" t="s">
        <v>71</v>
      </c>
      <c r="C53">
        <v>242.55</v>
      </c>
      <c r="E53">
        <v>242.55</v>
      </c>
    </row>
    <row r="54" spans="1:8" x14ac:dyDescent="0.25">
      <c r="A54" t="s">
        <v>67</v>
      </c>
      <c r="B54" s="4" t="s">
        <v>72</v>
      </c>
      <c r="C54">
        <v>0</v>
      </c>
      <c r="E54">
        <v>0</v>
      </c>
    </row>
    <row r="55" spans="1:8" x14ac:dyDescent="0.25">
      <c r="A55" t="s">
        <v>67</v>
      </c>
      <c r="B55" s="4" t="s">
        <v>73</v>
      </c>
      <c r="C55">
        <v>311.85000000000002</v>
      </c>
      <c r="E55">
        <v>311.85000000000002</v>
      </c>
    </row>
    <row r="56" spans="1:8" x14ac:dyDescent="0.25">
      <c r="A56" t="s">
        <v>67</v>
      </c>
      <c r="B56" s="4" t="s">
        <v>74</v>
      </c>
      <c r="C56">
        <v>0</v>
      </c>
      <c r="E56">
        <v>0</v>
      </c>
    </row>
    <row r="57" spans="1:8" x14ac:dyDescent="0.25">
      <c r="A57" t="s">
        <v>67</v>
      </c>
      <c r="B57" s="4" t="s">
        <v>75</v>
      </c>
      <c r="C57">
        <v>252.45</v>
      </c>
      <c r="E57">
        <v>252.45</v>
      </c>
    </row>
    <row r="58" spans="1:8" x14ac:dyDescent="0.25">
      <c r="A58" t="s">
        <v>67</v>
      </c>
      <c r="B58" s="2" t="s">
        <v>97</v>
      </c>
    </row>
    <row r="59" spans="1:8" x14ac:dyDescent="0.25">
      <c r="A59" t="s">
        <v>67</v>
      </c>
      <c r="B59" s="4" t="s">
        <v>98</v>
      </c>
      <c r="C59">
        <v>161.37</v>
      </c>
      <c r="E59">
        <v>161.37</v>
      </c>
    </row>
    <row r="60" spans="1:8" x14ac:dyDescent="0.25">
      <c r="A60" t="s">
        <v>67</v>
      </c>
      <c r="B60" s="4" t="s">
        <v>99</v>
      </c>
      <c r="C60">
        <v>161.37</v>
      </c>
      <c r="E60">
        <v>161.37</v>
      </c>
    </row>
    <row r="61" spans="1:8" x14ac:dyDescent="0.25">
      <c r="A61" t="s">
        <v>67</v>
      </c>
      <c r="B61" s="4" t="s">
        <v>137</v>
      </c>
    </row>
    <row r="62" spans="1:8" x14ac:dyDescent="0.25">
      <c r="A62" t="s">
        <v>67</v>
      </c>
      <c r="B62" s="2" t="s">
        <v>138</v>
      </c>
    </row>
    <row r="63" spans="1:8" s="6" customFormat="1" x14ac:dyDescent="0.25">
      <c r="A63" s="6" t="s">
        <v>67</v>
      </c>
      <c r="E63" s="6">
        <f>SUM(E50:E62)</f>
        <v>1352.3400000000001</v>
      </c>
      <c r="F63" s="9">
        <f>E63*1.08</f>
        <v>1460.5272000000002</v>
      </c>
      <c r="G63" s="6">
        <v>0</v>
      </c>
      <c r="H63" s="9">
        <f>F63-G63</f>
        <v>1460.5272000000002</v>
      </c>
    </row>
    <row r="64" spans="1:8" x14ac:dyDescent="0.25">
      <c r="A64" t="s">
        <v>42</v>
      </c>
      <c r="B64" s="4" t="s">
        <v>38</v>
      </c>
      <c r="C64">
        <v>0</v>
      </c>
      <c r="E64">
        <v>0</v>
      </c>
    </row>
    <row r="65" spans="1:8" x14ac:dyDescent="0.25">
      <c r="A65" t="s">
        <v>42</v>
      </c>
      <c r="B65" s="4" t="s">
        <v>39</v>
      </c>
      <c r="C65">
        <v>93.06</v>
      </c>
      <c r="E65">
        <v>93.06</v>
      </c>
    </row>
    <row r="66" spans="1:8" x14ac:dyDescent="0.25">
      <c r="A66" t="s">
        <v>42</v>
      </c>
      <c r="B66" s="4" t="s">
        <v>40</v>
      </c>
      <c r="C66">
        <v>93.06</v>
      </c>
      <c r="E66">
        <v>93.06</v>
      </c>
    </row>
    <row r="67" spans="1:8" x14ac:dyDescent="0.25">
      <c r="A67" t="s">
        <v>42</v>
      </c>
      <c r="B67" s="4" t="s">
        <v>41</v>
      </c>
      <c r="C67">
        <v>80.19</v>
      </c>
      <c r="E67">
        <v>80.19</v>
      </c>
    </row>
    <row r="68" spans="1:8" s="6" customFormat="1" x14ac:dyDescent="0.25">
      <c r="A68" s="6" t="s">
        <v>42</v>
      </c>
      <c r="E68" s="6">
        <f>SUM(E64:E67)</f>
        <v>266.31</v>
      </c>
      <c r="F68" s="9">
        <f>E68*1.08</f>
        <v>287.6148</v>
      </c>
      <c r="G68" s="6">
        <v>0</v>
      </c>
      <c r="H68" s="9">
        <f>F68-G68</f>
        <v>287.6148</v>
      </c>
    </row>
    <row r="69" spans="1:8" x14ac:dyDescent="0.25">
      <c r="A69" t="s">
        <v>11</v>
      </c>
      <c r="B69" s="4" t="s">
        <v>12</v>
      </c>
      <c r="C69">
        <v>304.92</v>
      </c>
      <c r="E69">
        <v>304.92</v>
      </c>
    </row>
    <row r="70" spans="1:8" x14ac:dyDescent="0.25">
      <c r="A70" t="s">
        <v>11</v>
      </c>
      <c r="B70" s="4" t="s">
        <v>170</v>
      </c>
      <c r="D70">
        <v>5</v>
      </c>
      <c r="E70">
        <v>183.15</v>
      </c>
    </row>
    <row r="71" spans="1:8" x14ac:dyDescent="0.25">
      <c r="A71" t="s">
        <v>11</v>
      </c>
      <c r="B71" s="4" t="s">
        <v>13</v>
      </c>
      <c r="C71">
        <v>242.55</v>
      </c>
      <c r="E71">
        <v>242.55</v>
      </c>
    </row>
    <row r="72" spans="1:8" x14ac:dyDescent="0.25">
      <c r="A72" t="s">
        <v>11</v>
      </c>
      <c r="B72" s="4" t="s">
        <v>106</v>
      </c>
      <c r="D72">
        <v>4</v>
      </c>
      <c r="E72">
        <v>356.4</v>
      </c>
    </row>
    <row r="73" spans="1:8" x14ac:dyDescent="0.25">
      <c r="A73" t="s">
        <v>11</v>
      </c>
      <c r="B73" s="4" t="s">
        <v>107</v>
      </c>
      <c r="C73">
        <v>0</v>
      </c>
      <c r="E73">
        <v>0</v>
      </c>
    </row>
    <row r="74" spans="1:8" s="6" customFormat="1" x14ac:dyDescent="0.25">
      <c r="A74" s="6" t="s">
        <v>11</v>
      </c>
      <c r="E74" s="6">
        <f>SUM(E69:E73)</f>
        <v>1087.02</v>
      </c>
      <c r="F74" s="9">
        <f>E74*1.08</f>
        <v>1173.9816000000001</v>
      </c>
      <c r="G74" s="6">
        <v>0</v>
      </c>
      <c r="H74" s="9">
        <f>F74-G74</f>
        <v>1173.9816000000001</v>
      </c>
    </row>
    <row r="75" spans="1:8" x14ac:dyDescent="0.25">
      <c r="A75" t="s">
        <v>167</v>
      </c>
      <c r="B75" s="4" t="s">
        <v>155</v>
      </c>
      <c r="C75">
        <v>108.9</v>
      </c>
      <c r="E75">
        <v>108.9</v>
      </c>
    </row>
    <row r="76" spans="1:8" x14ac:dyDescent="0.25">
      <c r="A76" t="s">
        <v>167</v>
      </c>
      <c r="B76" s="4" t="s">
        <v>156</v>
      </c>
      <c r="C76">
        <v>158.4</v>
      </c>
      <c r="E76">
        <v>158.4</v>
      </c>
    </row>
    <row r="77" spans="1:8" x14ac:dyDescent="0.25">
      <c r="A77" t="s">
        <v>167</v>
      </c>
      <c r="B77" s="4" t="s">
        <v>157</v>
      </c>
      <c r="C77">
        <v>167.31</v>
      </c>
      <c r="E77">
        <v>167.31</v>
      </c>
    </row>
    <row r="78" spans="1:8" x14ac:dyDescent="0.25">
      <c r="A78" t="s">
        <v>167</v>
      </c>
      <c r="B78" s="4" t="s">
        <v>158</v>
      </c>
      <c r="C78">
        <v>165.33</v>
      </c>
      <c r="E78">
        <v>165.33</v>
      </c>
    </row>
    <row r="79" spans="1:8" x14ac:dyDescent="0.25">
      <c r="A79" t="s">
        <v>167</v>
      </c>
      <c r="B79" s="2" t="s">
        <v>159</v>
      </c>
    </row>
    <row r="80" spans="1:8" x14ac:dyDescent="0.25">
      <c r="A80" t="s">
        <v>167</v>
      </c>
      <c r="B80" s="4" t="s">
        <v>160</v>
      </c>
      <c r="D80">
        <v>5</v>
      </c>
      <c r="E80">
        <v>153.94999999999999</v>
      </c>
    </row>
    <row r="81" spans="1:8" x14ac:dyDescent="0.25">
      <c r="A81" t="s">
        <v>167</v>
      </c>
      <c r="B81" s="2" t="s">
        <v>161</v>
      </c>
    </row>
    <row r="82" spans="1:8" x14ac:dyDescent="0.25">
      <c r="A82" t="s">
        <v>167</v>
      </c>
      <c r="B82" s="2" t="s">
        <v>162</v>
      </c>
    </row>
    <row r="83" spans="1:8" x14ac:dyDescent="0.25">
      <c r="A83" t="s">
        <v>167</v>
      </c>
      <c r="B83" s="4" t="s">
        <v>163</v>
      </c>
      <c r="D83">
        <v>5</v>
      </c>
      <c r="E83">
        <v>216.81</v>
      </c>
    </row>
    <row r="84" spans="1:8" x14ac:dyDescent="0.25">
      <c r="A84" t="s">
        <v>167</v>
      </c>
      <c r="B84" s="4" t="s">
        <v>164</v>
      </c>
      <c r="C84">
        <v>154.44</v>
      </c>
      <c r="E84">
        <v>154.44</v>
      </c>
    </row>
    <row r="85" spans="1:8" x14ac:dyDescent="0.25">
      <c r="A85" t="s">
        <v>167</v>
      </c>
      <c r="B85" s="4" t="s">
        <v>165</v>
      </c>
      <c r="C85">
        <v>0</v>
      </c>
      <c r="E85">
        <v>0</v>
      </c>
    </row>
    <row r="86" spans="1:8" x14ac:dyDescent="0.25">
      <c r="A86" t="s">
        <v>167</v>
      </c>
      <c r="B86" s="4" t="s">
        <v>166</v>
      </c>
      <c r="C86">
        <v>99</v>
      </c>
      <c r="E86">
        <v>99</v>
      </c>
    </row>
    <row r="87" spans="1:8" s="6" customFormat="1" x14ac:dyDescent="0.25">
      <c r="A87" s="6" t="s">
        <v>167</v>
      </c>
      <c r="E87" s="6">
        <f>SUM(E75:E86)</f>
        <v>1224.1400000000001</v>
      </c>
      <c r="F87" s="9">
        <f>E87*1.08</f>
        <v>1322.0712000000001</v>
      </c>
      <c r="G87" s="6">
        <v>0</v>
      </c>
      <c r="H87" s="9">
        <f>F87-G87</f>
        <v>1322.0712000000001</v>
      </c>
    </row>
    <row r="88" spans="1:8" x14ac:dyDescent="0.25">
      <c r="A88" t="s">
        <v>136</v>
      </c>
      <c r="B88" s="4" t="s">
        <v>129</v>
      </c>
      <c r="D88">
        <v>5</v>
      </c>
      <c r="E88">
        <v>158.4</v>
      </c>
    </row>
    <row r="89" spans="1:8" x14ac:dyDescent="0.25">
      <c r="A89" t="s">
        <v>136</v>
      </c>
      <c r="B89" s="4" t="s">
        <v>130</v>
      </c>
      <c r="C89">
        <v>55.44</v>
      </c>
      <c r="E89">
        <v>55.44</v>
      </c>
    </row>
    <row r="90" spans="1:8" x14ac:dyDescent="0.25">
      <c r="A90" t="s">
        <v>136</v>
      </c>
      <c r="B90" s="4" t="s">
        <v>131</v>
      </c>
      <c r="C90">
        <v>364.32</v>
      </c>
      <c r="E90">
        <v>364.32</v>
      </c>
    </row>
    <row r="91" spans="1:8" x14ac:dyDescent="0.25">
      <c r="A91" t="s">
        <v>136</v>
      </c>
      <c r="B91" s="4" t="s">
        <v>132</v>
      </c>
      <c r="C91">
        <v>173.25</v>
      </c>
      <c r="E91">
        <v>173.25</v>
      </c>
    </row>
    <row r="92" spans="1:8" x14ac:dyDescent="0.25">
      <c r="A92" t="s">
        <v>136</v>
      </c>
      <c r="B92" s="2" t="s">
        <v>133</v>
      </c>
    </row>
    <row r="93" spans="1:8" x14ac:dyDescent="0.25">
      <c r="A93" t="s">
        <v>136</v>
      </c>
      <c r="B93" s="3" t="s">
        <v>134</v>
      </c>
      <c r="C93">
        <v>0</v>
      </c>
      <c r="E93">
        <v>0</v>
      </c>
    </row>
    <row r="94" spans="1:8" x14ac:dyDescent="0.25">
      <c r="A94" t="s">
        <v>136</v>
      </c>
      <c r="B94" s="3" t="s">
        <v>135</v>
      </c>
      <c r="C94">
        <v>0</v>
      </c>
      <c r="E94">
        <v>0</v>
      </c>
    </row>
    <row r="95" spans="1:8" x14ac:dyDescent="0.25">
      <c r="A95" t="s">
        <v>136</v>
      </c>
      <c r="B95" s="4" t="s">
        <v>143</v>
      </c>
      <c r="C95">
        <v>391.05</v>
      </c>
      <c r="E95">
        <v>391.05</v>
      </c>
    </row>
    <row r="96" spans="1:8" x14ac:dyDescent="0.25">
      <c r="A96" t="s">
        <v>136</v>
      </c>
      <c r="B96" s="4" t="s">
        <v>144</v>
      </c>
      <c r="C96">
        <v>391.05</v>
      </c>
      <c r="E96">
        <v>391.05</v>
      </c>
    </row>
    <row r="97" spans="1:8" s="6" customFormat="1" x14ac:dyDescent="0.25">
      <c r="A97" s="6" t="s">
        <v>136</v>
      </c>
      <c r="E97" s="6">
        <f>SUM(E88:E96)</f>
        <v>1533.51</v>
      </c>
      <c r="F97" s="9">
        <f>E97*1.08</f>
        <v>1656.1908000000001</v>
      </c>
      <c r="G97" s="6">
        <v>0</v>
      </c>
      <c r="H97" s="9">
        <f>F97-G97</f>
        <v>1656.1908000000001</v>
      </c>
    </row>
    <row r="98" spans="1:8" x14ac:dyDescent="0.25">
      <c r="A98" t="s">
        <v>145</v>
      </c>
      <c r="B98" s="4" t="s">
        <v>146</v>
      </c>
      <c r="C98">
        <v>1841.4</v>
      </c>
      <c r="E98">
        <v>1841.4</v>
      </c>
    </row>
    <row r="99" spans="1:8" x14ac:dyDescent="0.25">
      <c r="A99" t="s">
        <v>145</v>
      </c>
      <c r="B99" s="2" t="s">
        <v>147</v>
      </c>
    </row>
    <row r="100" spans="1:8" x14ac:dyDescent="0.25">
      <c r="A100" t="s">
        <v>145</v>
      </c>
      <c r="B100" s="4" t="s">
        <v>148</v>
      </c>
      <c r="C100">
        <v>414.81</v>
      </c>
      <c r="E100">
        <v>414.81</v>
      </c>
    </row>
    <row r="101" spans="1:8" x14ac:dyDescent="0.25">
      <c r="A101" t="s">
        <v>145</v>
      </c>
      <c r="B101" s="4" t="s">
        <v>149</v>
      </c>
      <c r="C101">
        <v>187.11</v>
      </c>
      <c r="E101">
        <v>187.11</v>
      </c>
    </row>
    <row r="102" spans="1:8" x14ac:dyDescent="0.25">
      <c r="A102" t="s">
        <v>145</v>
      </c>
      <c r="B102" s="4" t="s">
        <v>150</v>
      </c>
      <c r="C102">
        <v>0</v>
      </c>
      <c r="E102">
        <v>0</v>
      </c>
    </row>
    <row r="103" spans="1:8" x14ac:dyDescent="0.25">
      <c r="A103" t="s">
        <v>145</v>
      </c>
      <c r="B103" s="4" t="s">
        <v>151</v>
      </c>
      <c r="C103">
        <v>127.71</v>
      </c>
      <c r="E103">
        <v>127.71</v>
      </c>
    </row>
    <row r="104" spans="1:8" s="6" customFormat="1" x14ac:dyDescent="0.25">
      <c r="A104" s="6" t="s">
        <v>145</v>
      </c>
      <c r="E104" s="6">
        <f>SUM(E98:E103)</f>
        <v>2571.0300000000002</v>
      </c>
      <c r="F104" s="9">
        <f>E104*1.08</f>
        <v>2776.7124000000003</v>
      </c>
      <c r="G104" s="6">
        <v>0</v>
      </c>
      <c r="H104" s="9">
        <f>F104-G104</f>
        <v>2776.7124000000003</v>
      </c>
    </row>
    <row r="105" spans="1:8" x14ac:dyDescent="0.25">
      <c r="A105" t="s">
        <v>32</v>
      </c>
      <c r="B105" s="4" t="s">
        <v>27</v>
      </c>
      <c r="C105">
        <v>74.25</v>
      </c>
      <c r="E105">
        <v>74.25</v>
      </c>
    </row>
    <row r="106" spans="1:8" x14ac:dyDescent="0.25">
      <c r="A106" t="s">
        <v>32</v>
      </c>
      <c r="B106" s="4" t="s">
        <v>28</v>
      </c>
      <c r="C106">
        <v>74.25</v>
      </c>
      <c r="E106">
        <v>74.25</v>
      </c>
    </row>
    <row r="107" spans="1:8" x14ac:dyDescent="0.25">
      <c r="A107" t="s">
        <v>32</v>
      </c>
      <c r="B107" s="4" t="s">
        <v>29</v>
      </c>
      <c r="C107">
        <v>74.25</v>
      </c>
      <c r="E107">
        <v>74.25</v>
      </c>
    </row>
    <row r="108" spans="1:8" x14ac:dyDescent="0.25">
      <c r="A108" t="s">
        <v>32</v>
      </c>
      <c r="B108" s="4" t="s">
        <v>30</v>
      </c>
      <c r="C108">
        <v>74.25</v>
      </c>
      <c r="E108">
        <v>74.25</v>
      </c>
    </row>
    <row r="109" spans="1:8" x14ac:dyDescent="0.25">
      <c r="A109" t="s">
        <v>32</v>
      </c>
      <c r="B109" s="4" t="s">
        <v>31</v>
      </c>
      <c r="C109">
        <v>0</v>
      </c>
      <c r="E109">
        <v>0</v>
      </c>
    </row>
    <row r="110" spans="1:8" s="6" customFormat="1" x14ac:dyDescent="0.25">
      <c r="A110" s="6" t="s">
        <v>32</v>
      </c>
      <c r="E110" s="6">
        <f>SUM(E105:E109)</f>
        <v>297</v>
      </c>
      <c r="F110" s="9">
        <f>E110*1.08</f>
        <v>320.76000000000005</v>
      </c>
      <c r="G110" s="6">
        <v>0</v>
      </c>
      <c r="H110" s="9">
        <f>F110-G110</f>
        <v>320.76000000000005</v>
      </c>
    </row>
    <row r="111" spans="1:8" x14ac:dyDescent="0.25">
      <c r="A111" t="s">
        <v>47</v>
      </c>
      <c r="B111" s="4" t="s">
        <v>45</v>
      </c>
      <c r="C111">
        <v>117.81</v>
      </c>
      <c r="E111">
        <v>117.81</v>
      </c>
    </row>
    <row r="112" spans="1:8" x14ac:dyDescent="0.25">
      <c r="A112" t="s">
        <v>47</v>
      </c>
      <c r="B112" s="4" t="s">
        <v>46</v>
      </c>
      <c r="C112">
        <v>117.81</v>
      </c>
      <c r="E112">
        <v>117.81</v>
      </c>
    </row>
    <row r="113" spans="1:8" s="6" customFormat="1" x14ac:dyDescent="0.25">
      <c r="A113" s="6" t="s">
        <v>47</v>
      </c>
      <c r="E113" s="6">
        <f>SUM(E111:E112)</f>
        <v>235.62</v>
      </c>
      <c r="F113" s="9">
        <f>E113*1.08</f>
        <v>254.46960000000001</v>
      </c>
      <c r="G113" s="6">
        <v>0</v>
      </c>
      <c r="H113" s="9">
        <f>F113-G113</f>
        <v>254.46960000000001</v>
      </c>
    </row>
    <row r="114" spans="1:8" x14ac:dyDescent="0.25">
      <c r="A114" t="s">
        <v>14</v>
      </c>
      <c r="B114" s="4" t="s">
        <v>15</v>
      </c>
      <c r="C114">
        <v>182.16</v>
      </c>
      <c r="D114">
        <v>3</v>
      </c>
      <c r="E114">
        <f>C114*D114</f>
        <v>546.48</v>
      </c>
    </row>
    <row r="115" spans="1:8" x14ac:dyDescent="0.25">
      <c r="A115" t="s">
        <v>14</v>
      </c>
      <c r="B115" s="4" t="s">
        <v>16</v>
      </c>
      <c r="C115">
        <v>88.11</v>
      </c>
      <c r="D115">
        <v>3</v>
      </c>
      <c r="E115">
        <f>C115*D115</f>
        <v>264.33</v>
      </c>
    </row>
    <row r="116" spans="1:8" s="6" customFormat="1" x14ac:dyDescent="0.25">
      <c r="A116" s="6" t="s">
        <v>14</v>
      </c>
      <c r="E116" s="6">
        <f>SUM(E114:E115)</f>
        <v>810.81</v>
      </c>
      <c r="F116" s="9">
        <f>E116*1.08</f>
        <v>875.6748</v>
      </c>
      <c r="G116" s="6">
        <v>0</v>
      </c>
      <c r="H116" s="9">
        <f>F116-G116</f>
        <v>875.6748</v>
      </c>
    </row>
    <row r="117" spans="1:8" x14ac:dyDescent="0.25">
      <c r="A117" t="s">
        <v>33</v>
      </c>
      <c r="B117" s="4" t="s">
        <v>34</v>
      </c>
      <c r="C117">
        <v>0</v>
      </c>
      <c r="E117">
        <v>0</v>
      </c>
    </row>
    <row r="118" spans="1:8" x14ac:dyDescent="0.25">
      <c r="A118" t="s">
        <v>33</v>
      </c>
      <c r="B118" s="4" t="s">
        <v>35</v>
      </c>
      <c r="C118">
        <v>0</v>
      </c>
      <c r="E118">
        <v>0</v>
      </c>
    </row>
    <row r="119" spans="1:8" x14ac:dyDescent="0.25">
      <c r="A119" t="s">
        <v>33</v>
      </c>
      <c r="B119" s="4" t="s">
        <v>36</v>
      </c>
      <c r="C119">
        <v>203.94</v>
      </c>
      <c r="E119">
        <v>203.94</v>
      </c>
    </row>
    <row r="120" spans="1:8" x14ac:dyDescent="0.25">
      <c r="A120" t="s">
        <v>33</v>
      </c>
      <c r="B120" s="4" t="s">
        <v>37</v>
      </c>
      <c r="C120">
        <v>62.37</v>
      </c>
      <c r="E120">
        <v>62.37</v>
      </c>
    </row>
    <row r="121" spans="1:8" x14ac:dyDescent="0.25">
      <c r="A121" t="s">
        <v>33</v>
      </c>
      <c r="B121" s="4" t="s">
        <v>152</v>
      </c>
      <c r="C121">
        <v>72.27</v>
      </c>
      <c r="E121">
        <v>72.27</v>
      </c>
    </row>
    <row r="122" spans="1:8" x14ac:dyDescent="0.25">
      <c r="A122" t="s">
        <v>33</v>
      </c>
      <c r="B122" s="4" t="s">
        <v>153</v>
      </c>
      <c r="C122">
        <v>72.27</v>
      </c>
      <c r="E122">
        <v>72.27</v>
      </c>
    </row>
    <row r="123" spans="1:8" x14ac:dyDescent="0.25">
      <c r="A123" t="s">
        <v>33</v>
      </c>
      <c r="B123" s="4" t="s">
        <v>154</v>
      </c>
      <c r="C123">
        <v>0</v>
      </c>
      <c r="E123">
        <v>0</v>
      </c>
    </row>
    <row r="124" spans="1:8" x14ac:dyDescent="0.25">
      <c r="A124" t="s">
        <v>33</v>
      </c>
      <c r="B124" t="s">
        <v>173</v>
      </c>
      <c r="C124">
        <v>286.11</v>
      </c>
      <c r="E124">
        <v>286.11</v>
      </c>
    </row>
    <row r="125" spans="1:8" x14ac:dyDescent="0.25">
      <c r="A125" t="s">
        <v>33</v>
      </c>
      <c r="B125" t="s">
        <v>174</v>
      </c>
      <c r="C125">
        <v>321.75</v>
      </c>
      <c r="E125">
        <v>321.75</v>
      </c>
    </row>
    <row r="126" spans="1:8" x14ac:dyDescent="0.25">
      <c r="A126" t="s">
        <v>33</v>
      </c>
      <c r="B126" t="s">
        <v>175</v>
      </c>
      <c r="C126">
        <v>361.35</v>
      </c>
      <c r="E126">
        <v>361.35</v>
      </c>
    </row>
    <row r="127" spans="1:8" x14ac:dyDescent="0.25">
      <c r="A127" t="s">
        <v>33</v>
      </c>
      <c r="B127" t="s">
        <v>176</v>
      </c>
      <c r="D127">
        <v>2</v>
      </c>
      <c r="E127">
        <v>178.2</v>
      </c>
    </row>
    <row r="128" spans="1:8" x14ac:dyDescent="0.25">
      <c r="A128" t="s">
        <v>33</v>
      </c>
      <c r="B128" t="s">
        <v>177</v>
      </c>
      <c r="C128">
        <v>146.52000000000001</v>
      </c>
      <c r="E128">
        <v>146.52000000000001</v>
      </c>
    </row>
    <row r="129" spans="1:8" x14ac:dyDescent="0.25">
      <c r="A129" t="s">
        <v>33</v>
      </c>
      <c r="B129" t="s">
        <v>178</v>
      </c>
      <c r="C129">
        <v>146.52000000000001</v>
      </c>
      <c r="E129">
        <v>146.52000000000001</v>
      </c>
    </row>
    <row r="130" spans="1:8" x14ac:dyDescent="0.25">
      <c r="A130" t="s">
        <v>33</v>
      </c>
      <c r="B130" t="s">
        <v>179</v>
      </c>
      <c r="C130">
        <v>156.41999999999999</v>
      </c>
      <c r="E130">
        <v>156.41999999999999</v>
      </c>
    </row>
    <row r="131" spans="1:8" x14ac:dyDescent="0.25">
      <c r="A131" t="s">
        <v>33</v>
      </c>
      <c r="B131" t="s">
        <v>180</v>
      </c>
      <c r="C131">
        <v>156.41999999999999</v>
      </c>
      <c r="E131">
        <v>156.41999999999999</v>
      </c>
    </row>
    <row r="132" spans="1:8" x14ac:dyDescent="0.25">
      <c r="A132" t="s">
        <v>33</v>
      </c>
      <c r="B132" t="s">
        <v>181</v>
      </c>
      <c r="C132">
        <v>364.32</v>
      </c>
      <c r="E132">
        <v>364.32</v>
      </c>
    </row>
    <row r="133" spans="1:8" x14ac:dyDescent="0.25">
      <c r="A133" t="s">
        <v>33</v>
      </c>
      <c r="B133" t="s">
        <v>182</v>
      </c>
      <c r="C133">
        <v>58.41</v>
      </c>
      <c r="E133">
        <v>58.41</v>
      </c>
    </row>
    <row r="134" spans="1:8" x14ac:dyDescent="0.25">
      <c r="A134" t="s">
        <v>33</v>
      </c>
      <c r="B134" t="s">
        <v>183</v>
      </c>
      <c r="C134">
        <v>34.65</v>
      </c>
      <c r="E134">
        <v>34.65</v>
      </c>
    </row>
    <row r="135" spans="1:8" x14ac:dyDescent="0.25">
      <c r="A135" t="s">
        <v>33</v>
      </c>
      <c r="B135" t="s">
        <v>184</v>
      </c>
      <c r="C135">
        <v>77.22</v>
      </c>
      <c r="E135">
        <v>77.22</v>
      </c>
    </row>
    <row r="136" spans="1:8" s="6" customFormat="1" x14ac:dyDescent="0.25">
      <c r="A136" s="6" t="s">
        <v>33</v>
      </c>
      <c r="E136" s="6">
        <f>SUM(E117:E135)</f>
        <v>2698.74</v>
      </c>
      <c r="F136" s="9">
        <f>E136*1.08</f>
        <v>2914.6392000000001</v>
      </c>
      <c r="G136" s="6">
        <v>0</v>
      </c>
      <c r="H136" s="9">
        <f>F136-G136</f>
        <v>2914.6392000000001</v>
      </c>
    </row>
    <row r="137" spans="1:8" x14ac:dyDescent="0.25">
      <c r="A137" t="s">
        <v>51</v>
      </c>
      <c r="B137" s="4" t="s">
        <v>52</v>
      </c>
      <c r="C137">
        <v>154.44</v>
      </c>
      <c r="E137">
        <v>154.44</v>
      </c>
    </row>
    <row r="138" spans="1:8" x14ac:dyDescent="0.25">
      <c r="A138" t="s">
        <v>51</v>
      </c>
      <c r="B138" s="4" t="s">
        <v>53</v>
      </c>
      <c r="C138">
        <v>0</v>
      </c>
      <c r="E138">
        <v>0</v>
      </c>
    </row>
    <row r="139" spans="1:8" x14ac:dyDescent="0.25">
      <c r="A139" t="s">
        <v>51</v>
      </c>
      <c r="B139" s="4" t="s">
        <v>54</v>
      </c>
      <c r="C139">
        <v>173.25</v>
      </c>
      <c r="E139">
        <v>173.25</v>
      </c>
    </row>
    <row r="140" spans="1:8" x14ac:dyDescent="0.25">
      <c r="A140" t="s">
        <v>51</v>
      </c>
      <c r="B140" s="4" t="s">
        <v>55</v>
      </c>
      <c r="C140">
        <v>62.37</v>
      </c>
      <c r="E140">
        <v>62.37</v>
      </c>
    </row>
    <row r="141" spans="1:8" x14ac:dyDescent="0.25">
      <c r="A141" t="s">
        <v>51</v>
      </c>
      <c r="B141" s="4" t="s">
        <v>56</v>
      </c>
      <c r="C141">
        <v>68.31</v>
      </c>
      <c r="E141">
        <v>68.31</v>
      </c>
    </row>
    <row r="142" spans="1:8" x14ac:dyDescent="0.25">
      <c r="A142" t="s">
        <v>51</v>
      </c>
      <c r="B142" s="4" t="s">
        <v>57</v>
      </c>
      <c r="C142">
        <v>68.31</v>
      </c>
      <c r="E142">
        <v>68.31</v>
      </c>
    </row>
    <row r="143" spans="1:8" x14ac:dyDescent="0.25">
      <c r="A143" t="s">
        <v>51</v>
      </c>
      <c r="B143" s="4" t="s">
        <v>58</v>
      </c>
      <c r="C143">
        <v>117.81</v>
      </c>
      <c r="E143">
        <v>117.81</v>
      </c>
    </row>
    <row r="144" spans="1:8" x14ac:dyDescent="0.25">
      <c r="A144" t="s">
        <v>51</v>
      </c>
      <c r="B144" s="4" t="s">
        <v>59</v>
      </c>
      <c r="C144">
        <v>89.84</v>
      </c>
      <c r="E144">
        <v>89.84</v>
      </c>
    </row>
    <row r="145" spans="1:8" x14ac:dyDescent="0.25">
      <c r="A145" t="s">
        <v>51</v>
      </c>
      <c r="B145" s="4" t="s">
        <v>60</v>
      </c>
      <c r="C145">
        <v>95.04</v>
      </c>
      <c r="E145">
        <v>95.04</v>
      </c>
    </row>
    <row r="146" spans="1:8" x14ac:dyDescent="0.25">
      <c r="A146" t="s">
        <v>51</v>
      </c>
      <c r="B146" s="4" t="s">
        <v>61</v>
      </c>
      <c r="C146">
        <v>160.38</v>
      </c>
      <c r="E146">
        <v>160.38</v>
      </c>
    </row>
    <row r="147" spans="1:8" x14ac:dyDescent="0.25">
      <c r="A147" t="s">
        <v>51</v>
      </c>
      <c r="B147" s="4" t="s">
        <v>62</v>
      </c>
      <c r="C147">
        <v>72.27</v>
      </c>
      <c r="E147">
        <v>72.27</v>
      </c>
    </row>
    <row r="148" spans="1:8" x14ac:dyDescent="0.25">
      <c r="A148" t="s">
        <v>51</v>
      </c>
      <c r="B148" s="2" t="s">
        <v>63</v>
      </c>
    </row>
    <row r="149" spans="1:8" x14ac:dyDescent="0.25">
      <c r="A149" t="s">
        <v>51</v>
      </c>
      <c r="B149" t="s">
        <v>64</v>
      </c>
    </row>
    <row r="150" spans="1:8" s="6" customFormat="1" x14ac:dyDescent="0.25">
      <c r="A150" s="6" t="s">
        <v>51</v>
      </c>
      <c r="E150" s="6">
        <f>SUM(E137:E149)</f>
        <v>1062.02</v>
      </c>
      <c r="F150" s="9">
        <f>E150*1.08</f>
        <v>1146.9816000000001</v>
      </c>
      <c r="G150" s="6">
        <v>0</v>
      </c>
      <c r="H150" s="9">
        <f>F150-G150</f>
        <v>1146.9816000000001</v>
      </c>
    </row>
    <row r="151" spans="1:8" x14ac:dyDescent="0.25">
      <c r="A151" t="s">
        <v>105</v>
      </c>
      <c r="B151" s="2" t="s">
        <v>100</v>
      </c>
    </row>
    <row r="152" spans="1:8" x14ac:dyDescent="0.25">
      <c r="A152" t="s">
        <v>105</v>
      </c>
      <c r="B152" s="4" t="s">
        <v>101</v>
      </c>
      <c r="C152">
        <v>222.75</v>
      </c>
      <c r="E152">
        <v>222.75</v>
      </c>
    </row>
    <row r="153" spans="1:8" x14ac:dyDescent="0.25">
      <c r="A153" t="s">
        <v>105</v>
      </c>
      <c r="B153" s="4" t="s">
        <v>102</v>
      </c>
      <c r="C153">
        <v>80.19</v>
      </c>
      <c r="E153">
        <v>80.19</v>
      </c>
    </row>
    <row r="154" spans="1:8" x14ac:dyDescent="0.25">
      <c r="A154" t="s">
        <v>105</v>
      </c>
      <c r="B154" s="4" t="s">
        <v>103</v>
      </c>
      <c r="D154">
        <v>4</v>
      </c>
      <c r="E154">
        <v>348.48</v>
      </c>
    </row>
    <row r="155" spans="1:8" x14ac:dyDescent="0.25">
      <c r="A155" t="s">
        <v>105</v>
      </c>
      <c r="B155" s="4" t="s">
        <v>104</v>
      </c>
      <c r="C155">
        <v>375.21</v>
      </c>
      <c r="E155">
        <v>375.21</v>
      </c>
    </row>
    <row r="156" spans="1:8" s="6" customFormat="1" x14ac:dyDescent="0.25">
      <c r="A156" s="6" t="s">
        <v>105</v>
      </c>
      <c r="E156" s="6">
        <f>SUM(E152:E155)</f>
        <v>1026.6300000000001</v>
      </c>
      <c r="F156" s="9">
        <f>E156*1.08</f>
        <v>1108.7604000000001</v>
      </c>
      <c r="G156" s="6">
        <v>0</v>
      </c>
      <c r="H156" s="9">
        <f>F156-G156</f>
        <v>1108.7604000000001</v>
      </c>
    </row>
    <row r="157" spans="1:8" x14ac:dyDescent="0.25">
      <c r="A157" t="s">
        <v>8</v>
      </c>
      <c r="B157" s="4" t="s">
        <v>9</v>
      </c>
      <c r="C157">
        <v>393.03</v>
      </c>
      <c r="E157">
        <v>393.03</v>
      </c>
    </row>
    <row r="158" spans="1:8" x14ac:dyDescent="0.25">
      <c r="A158" t="s">
        <v>8</v>
      </c>
      <c r="B158" s="4" t="s">
        <v>10</v>
      </c>
      <c r="C158">
        <v>327.69</v>
      </c>
      <c r="E158">
        <v>327.69</v>
      </c>
    </row>
    <row r="159" spans="1:8" s="6" customFormat="1" x14ac:dyDescent="0.25">
      <c r="A159" s="6" t="s">
        <v>8</v>
      </c>
      <c r="E159" s="6">
        <f>SUM(E157:E158)</f>
        <v>720.72</v>
      </c>
      <c r="F159" s="9">
        <f>E159*1.08</f>
        <v>778.37760000000003</v>
      </c>
      <c r="G159" s="6">
        <v>0</v>
      </c>
      <c r="H159" s="9">
        <f>F159-G159</f>
        <v>778.37760000000003</v>
      </c>
    </row>
    <row r="160" spans="1:8" x14ac:dyDescent="0.25">
      <c r="A160" t="s">
        <v>26</v>
      </c>
      <c r="B160" s="4" t="s">
        <v>19</v>
      </c>
      <c r="C160">
        <v>146.52000000000001</v>
      </c>
      <c r="E160">
        <v>146.52000000000001</v>
      </c>
    </row>
    <row r="161" spans="1:8" x14ac:dyDescent="0.25">
      <c r="A161" t="s">
        <v>26</v>
      </c>
      <c r="B161" s="4" t="s">
        <v>20</v>
      </c>
      <c r="C161">
        <v>123.75</v>
      </c>
      <c r="E161">
        <v>123.75</v>
      </c>
    </row>
    <row r="162" spans="1:8" x14ac:dyDescent="0.25">
      <c r="A162" t="s">
        <v>26</v>
      </c>
      <c r="B162" s="4" t="s">
        <v>21</v>
      </c>
      <c r="C162">
        <v>111.87</v>
      </c>
      <c r="E162">
        <v>111.87</v>
      </c>
    </row>
    <row r="163" spans="1:8" x14ac:dyDescent="0.25">
      <c r="A163" t="s">
        <v>26</v>
      </c>
      <c r="B163" s="4" t="s">
        <v>22</v>
      </c>
      <c r="C163">
        <v>149.49</v>
      </c>
      <c r="E163">
        <v>149.49</v>
      </c>
    </row>
    <row r="164" spans="1:8" x14ac:dyDescent="0.25">
      <c r="A164" t="s">
        <v>26</v>
      </c>
      <c r="B164" s="4" t="s">
        <v>23</v>
      </c>
      <c r="C164">
        <v>139.59</v>
      </c>
      <c r="E164">
        <v>139.59</v>
      </c>
    </row>
    <row r="165" spans="1:8" x14ac:dyDescent="0.25">
      <c r="A165" t="s">
        <v>26</v>
      </c>
      <c r="B165" s="4" t="s">
        <v>24</v>
      </c>
      <c r="C165">
        <v>0</v>
      </c>
      <c r="E165">
        <v>0</v>
      </c>
    </row>
    <row r="166" spans="1:8" x14ac:dyDescent="0.25">
      <c r="A166" t="s">
        <v>26</v>
      </c>
      <c r="B166" s="4" t="s">
        <v>25</v>
      </c>
      <c r="C166">
        <v>355.41</v>
      </c>
      <c r="E166">
        <v>355.41</v>
      </c>
    </row>
    <row r="167" spans="1:8" x14ac:dyDescent="0.25">
      <c r="A167" t="s">
        <v>26</v>
      </c>
      <c r="B167" s="4" t="s">
        <v>48</v>
      </c>
      <c r="C167">
        <v>0</v>
      </c>
      <c r="E167">
        <v>0</v>
      </c>
    </row>
    <row r="168" spans="1:8" x14ac:dyDescent="0.25">
      <c r="A168" t="s">
        <v>26</v>
      </c>
      <c r="B168" s="4" t="s">
        <v>49</v>
      </c>
      <c r="C168">
        <v>173.25</v>
      </c>
      <c r="E168">
        <v>173.25</v>
      </c>
    </row>
    <row r="169" spans="1:8" x14ac:dyDescent="0.25">
      <c r="A169" t="s">
        <v>26</v>
      </c>
      <c r="B169" s="4" t="s">
        <v>50</v>
      </c>
      <c r="C169">
        <v>0</v>
      </c>
      <c r="E169">
        <v>0</v>
      </c>
    </row>
    <row r="170" spans="1:8" x14ac:dyDescent="0.25">
      <c r="A170" t="s">
        <v>26</v>
      </c>
      <c r="B170" s="4" t="s">
        <v>171</v>
      </c>
      <c r="D170">
        <v>2</v>
      </c>
      <c r="E170">
        <v>247.5</v>
      </c>
    </row>
    <row r="171" spans="1:8" x14ac:dyDescent="0.25">
      <c r="A171" t="s">
        <v>26</v>
      </c>
      <c r="B171" t="s">
        <v>125</v>
      </c>
      <c r="C171">
        <v>78.209999999999994</v>
      </c>
      <c r="E171">
        <v>78.209999999999994</v>
      </c>
    </row>
    <row r="172" spans="1:8" x14ac:dyDescent="0.25">
      <c r="A172" t="s">
        <v>26</v>
      </c>
      <c r="B172" s="2" t="s">
        <v>126</v>
      </c>
    </row>
    <row r="173" spans="1:8" x14ac:dyDescent="0.25">
      <c r="A173" t="s">
        <v>26</v>
      </c>
      <c r="B173" s="4" t="s">
        <v>127</v>
      </c>
      <c r="C173">
        <v>127.71</v>
      </c>
      <c r="E173">
        <v>127.71</v>
      </c>
    </row>
    <row r="174" spans="1:8" x14ac:dyDescent="0.25">
      <c r="A174" t="s">
        <v>26</v>
      </c>
      <c r="B174" t="s">
        <v>172</v>
      </c>
      <c r="D174">
        <v>2</v>
      </c>
      <c r="E174">
        <v>178.2</v>
      </c>
    </row>
    <row r="175" spans="1:8" s="6" customFormat="1" x14ac:dyDescent="0.25">
      <c r="A175" s="6" t="s">
        <v>26</v>
      </c>
      <c r="E175" s="6">
        <f>SUM(E160:E174)</f>
        <v>1831.5000000000002</v>
      </c>
      <c r="F175" s="9">
        <f>E175*1.08</f>
        <v>1978.0200000000004</v>
      </c>
      <c r="G175" s="6">
        <v>0</v>
      </c>
      <c r="H175" s="9">
        <f>F175-G175</f>
        <v>1978.0200000000004</v>
      </c>
    </row>
    <row r="176" spans="1:8" x14ac:dyDescent="0.25">
      <c r="A176" t="s">
        <v>66</v>
      </c>
      <c r="B176" s="2" t="s">
        <v>65</v>
      </c>
    </row>
    <row r="177" spans="1:8" s="6" customFormat="1" x14ac:dyDescent="0.25">
      <c r="A177" s="6" t="s">
        <v>66</v>
      </c>
      <c r="F177" s="9"/>
      <c r="H177" s="9"/>
    </row>
    <row r="178" spans="1:8" x14ac:dyDescent="0.25">
      <c r="A178" t="s">
        <v>18</v>
      </c>
      <c r="B178" s="4" t="s">
        <v>17</v>
      </c>
      <c r="D178">
        <v>2</v>
      </c>
      <c r="E178">
        <v>194.04</v>
      </c>
    </row>
    <row r="179" spans="1:8" s="6" customFormat="1" x14ac:dyDescent="0.25">
      <c r="A179" s="6" t="s">
        <v>18</v>
      </c>
      <c r="E179" s="6">
        <f>SUM(E178)</f>
        <v>194.04</v>
      </c>
      <c r="F179" s="9">
        <f>E179*1.08</f>
        <v>209.56319999999999</v>
      </c>
      <c r="G179" s="6">
        <v>0</v>
      </c>
      <c r="H179" s="9">
        <f>F179-G179</f>
        <v>209.56319999999999</v>
      </c>
    </row>
    <row r="180" spans="1:8" x14ac:dyDescent="0.25">
      <c r="B180" s="4"/>
    </row>
    <row r="181" spans="1:8" x14ac:dyDescent="0.25">
      <c r="B181" s="4"/>
    </row>
    <row r="182" spans="1:8" x14ac:dyDescent="0.25">
      <c r="B182" s="4"/>
    </row>
    <row r="185" spans="1:8" x14ac:dyDescent="0.25">
      <c r="B185" s="4"/>
    </row>
    <row r="186" spans="1:8" x14ac:dyDescent="0.25">
      <c r="B186" s="4"/>
    </row>
    <row r="187" spans="1:8" x14ac:dyDescent="0.25">
      <c r="B187" s="4"/>
    </row>
    <row r="188" spans="1:8" x14ac:dyDescent="0.25">
      <c r="B188" s="4"/>
    </row>
    <row r="194" spans="2:2" x14ac:dyDescent="0.25">
      <c r="B194" s="4"/>
    </row>
    <row r="195" spans="2:2" x14ac:dyDescent="0.25">
      <c r="B195" s="4"/>
    </row>
    <row r="206" spans="2:2" x14ac:dyDescent="0.25">
      <c r="B206" s="4"/>
    </row>
  </sheetData>
  <sortState ref="A2:H203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2015-04-18T03:59:07Z</dcterms:modified>
</cp:coreProperties>
</file>