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44" i="2" l="1"/>
  <c r="G48" i="2"/>
  <c r="I48" i="2" s="1"/>
  <c r="G71" i="2"/>
  <c r="G75" i="2"/>
  <c r="G508" i="2"/>
  <c r="G502" i="2"/>
  <c r="I487" i="2"/>
  <c r="G487" i="2"/>
  <c r="G481" i="2"/>
  <c r="G470" i="2"/>
  <c r="G462" i="2"/>
  <c r="G455" i="2"/>
  <c r="I455" i="2" s="1"/>
  <c r="G447" i="2"/>
  <c r="G438" i="2"/>
  <c r="G435" i="2"/>
  <c r="G429" i="2"/>
  <c r="H418" i="2"/>
  <c r="G418" i="2"/>
  <c r="G398" i="2"/>
  <c r="G394" i="2"/>
  <c r="G393" i="2"/>
  <c r="G388" i="2"/>
  <c r="G377" i="2"/>
  <c r="G365" i="2"/>
  <c r="G348" i="2"/>
  <c r="G359" i="2"/>
  <c r="G340" i="2"/>
  <c r="G336" i="2"/>
  <c r="G333" i="2"/>
  <c r="G345" i="2"/>
  <c r="G325" i="2"/>
  <c r="G248" i="2"/>
  <c r="G330" i="2"/>
  <c r="G320" i="2"/>
  <c r="I307" i="2"/>
  <c r="G307" i="2"/>
  <c r="G301" i="2"/>
  <c r="I297" i="2"/>
  <c r="G297" i="2"/>
  <c r="G289" i="2"/>
  <c r="I277" i="2"/>
  <c r="G277" i="2"/>
  <c r="G271" i="2"/>
  <c r="G266" i="2"/>
  <c r="G245" i="2"/>
  <c r="G229" i="2"/>
  <c r="G225" i="2"/>
  <c r="G217" i="2"/>
  <c r="G215" i="2"/>
  <c r="G208" i="2"/>
  <c r="G204" i="2"/>
  <c r="I204" i="2" s="1"/>
  <c r="G197" i="2"/>
  <c r="G190" i="2"/>
  <c r="G187" i="2"/>
  <c r="G186" i="2"/>
  <c r="G180" i="2"/>
  <c r="G177" i="2"/>
  <c r="G176" i="2"/>
  <c r="G173" i="2"/>
  <c r="I173" i="2" s="1"/>
  <c r="G164" i="2"/>
  <c r="G145" i="2"/>
  <c r="G128" i="2"/>
  <c r="G115" i="2"/>
  <c r="I115" i="2" s="1"/>
  <c r="G112" i="2"/>
  <c r="I108" i="2"/>
  <c r="I104" i="2"/>
  <c r="G108" i="2"/>
  <c r="G104" i="2"/>
  <c r="G100" i="2"/>
  <c r="G95" i="2"/>
  <c r="G90" i="2"/>
  <c r="G84" i="2"/>
  <c r="G66" i="2"/>
  <c r="I56" i="2"/>
  <c r="G56" i="2"/>
  <c r="G50" i="2"/>
  <c r="G51" i="2" s="1"/>
  <c r="G40" i="2"/>
  <c r="G32" i="2"/>
  <c r="G28" i="2"/>
  <c r="G22" i="2"/>
  <c r="G6" i="2"/>
  <c r="G2" i="2"/>
  <c r="G13" i="2" s="1"/>
  <c r="E22" i="2"/>
  <c r="E75" i="2"/>
  <c r="F75" i="2" s="1"/>
  <c r="I75" i="2" s="1"/>
  <c r="E44" i="2"/>
  <c r="F44" i="2" s="1"/>
  <c r="I44" i="2" s="1"/>
  <c r="E48" i="2"/>
  <c r="F48" i="2" s="1"/>
  <c r="E71" i="2"/>
  <c r="F71" i="2" s="1"/>
  <c r="I71" i="2" s="1"/>
  <c r="E345" i="2"/>
  <c r="F345" i="2" s="1"/>
  <c r="I345" i="2" s="1"/>
  <c r="E365" i="2"/>
  <c r="F365" i="2" s="1"/>
  <c r="I365" i="2" s="1"/>
  <c r="E508" i="2"/>
  <c r="F508" i="2" s="1"/>
  <c r="E502" i="2"/>
  <c r="F502" i="2" s="1"/>
  <c r="I502" i="2" s="1"/>
  <c r="E487" i="2"/>
  <c r="F487" i="2" s="1"/>
  <c r="E481" i="2"/>
  <c r="F481" i="2" s="1"/>
  <c r="I481" i="2" s="1"/>
  <c r="E469" i="2"/>
  <c r="E466" i="2"/>
  <c r="E465" i="2"/>
  <c r="E457" i="2"/>
  <c r="E456" i="2"/>
  <c r="E455" i="2"/>
  <c r="F455" i="2" s="1"/>
  <c r="E447" i="2"/>
  <c r="F447" i="2" s="1"/>
  <c r="I447" i="2" s="1"/>
  <c r="E440" i="2"/>
  <c r="E438" i="2" s="1"/>
  <c r="F438" i="2" s="1"/>
  <c r="I438" i="2" s="1"/>
  <c r="E434" i="2"/>
  <c r="E435" i="2" s="1"/>
  <c r="F435" i="2" s="1"/>
  <c r="I435" i="2" s="1"/>
  <c r="E428" i="2"/>
  <c r="E427" i="2"/>
  <c r="E425" i="2"/>
  <c r="E408" i="2"/>
  <c r="E407" i="2"/>
  <c r="E406" i="2"/>
  <c r="E395" i="2"/>
  <c r="E393" i="2"/>
  <c r="F393" i="2" s="1"/>
  <c r="I393" i="2" s="1"/>
  <c r="E388" i="2"/>
  <c r="F388" i="2" s="1"/>
  <c r="E377" i="2"/>
  <c r="F377" i="2" s="1"/>
  <c r="I377" i="2" s="1"/>
  <c r="E359" i="2"/>
  <c r="F359" i="2" s="1"/>
  <c r="I359" i="2" s="1"/>
  <c r="E348" i="2"/>
  <c r="F348" i="2" s="1"/>
  <c r="I348" i="2" s="1"/>
  <c r="E340" i="2"/>
  <c r="F340" i="2" s="1"/>
  <c r="I340" i="2" s="1"/>
  <c r="E335" i="2"/>
  <c r="E336" i="2" s="1"/>
  <c r="F336" i="2" s="1"/>
  <c r="I336" i="2" s="1"/>
  <c r="E330" i="2"/>
  <c r="F330" i="2" s="1"/>
  <c r="I330" i="2" s="1"/>
  <c r="E323" i="2"/>
  <c r="E325" i="2" s="1"/>
  <c r="F325" i="2" s="1"/>
  <c r="I325" i="2" s="1"/>
  <c r="E320" i="2"/>
  <c r="F320" i="2" s="1"/>
  <c r="I320" i="2" s="1"/>
  <c r="E307" i="2"/>
  <c r="F307" i="2" s="1"/>
  <c r="E301" i="2"/>
  <c r="F301" i="2" s="1"/>
  <c r="I301" i="2" s="1"/>
  <c r="E297" i="2"/>
  <c r="F297" i="2" s="1"/>
  <c r="E289" i="2"/>
  <c r="F289" i="2" s="1"/>
  <c r="I289" i="2" s="1"/>
  <c r="E277" i="2"/>
  <c r="F277" i="2" s="1"/>
  <c r="E270" i="2"/>
  <c r="E269" i="2"/>
  <c r="E267" i="2"/>
  <c r="E266" i="2"/>
  <c r="E264" i="2"/>
  <c r="E258" i="2"/>
  <c r="E254" i="2"/>
  <c r="E253" i="2"/>
  <c r="E248" i="2"/>
  <c r="E247" i="2"/>
  <c r="E243" i="2"/>
  <c r="E245" i="2" s="1"/>
  <c r="F245" i="2" s="1"/>
  <c r="I245" i="2" s="1"/>
  <c r="E226" i="2"/>
  <c r="E225" i="2"/>
  <c r="E217" i="2"/>
  <c r="E215" i="2"/>
  <c r="F215" i="2" s="1"/>
  <c r="I215" i="2" s="1"/>
  <c r="E208" i="2"/>
  <c r="F208" i="2" s="1"/>
  <c r="I208" i="2" s="1"/>
  <c r="E201" i="2"/>
  <c r="E204" i="2" s="1"/>
  <c r="F204" i="2" s="1"/>
  <c r="E194" i="2"/>
  <c r="E197" i="2" s="1"/>
  <c r="F197" i="2" s="1"/>
  <c r="I197" i="2" s="1"/>
  <c r="E189" i="2"/>
  <c r="E187" i="2"/>
  <c r="E180" i="2"/>
  <c r="E177" i="2"/>
  <c r="E175" i="2"/>
  <c r="E174" i="2"/>
  <c r="E172" i="2"/>
  <c r="E173" i="2" s="1"/>
  <c r="F173" i="2" s="1"/>
  <c r="E164" i="2"/>
  <c r="F164" i="2" s="1"/>
  <c r="I164" i="2" s="1"/>
  <c r="E145" i="2"/>
  <c r="F145" i="2" s="1"/>
  <c r="I145" i="2" s="1"/>
  <c r="E127" i="2"/>
  <c r="E125" i="2"/>
  <c r="E124" i="2"/>
  <c r="E123" i="2"/>
  <c r="E122" i="2"/>
  <c r="E115" i="2"/>
  <c r="F115" i="2" s="1"/>
  <c r="E111" i="2"/>
  <c r="E109" i="2"/>
  <c r="E108" i="2"/>
  <c r="F108" i="2" s="1"/>
  <c r="E104" i="2"/>
  <c r="F104" i="2" s="1"/>
  <c r="E100" i="2"/>
  <c r="F100" i="2" s="1"/>
  <c r="I100" i="2" s="1"/>
  <c r="E93" i="2"/>
  <c r="E95" i="2" s="1"/>
  <c r="F95" i="2" s="1"/>
  <c r="I95" i="2" s="1"/>
  <c r="E89" i="2"/>
  <c r="E87" i="2"/>
  <c r="E84" i="2"/>
  <c r="E66" i="2"/>
  <c r="F66" i="2" s="1"/>
  <c r="I66" i="2" s="1"/>
  <c r="E56" i="2"/>
  <c r="F56" i="2" s="1"/>
  <c r="E50" i="2"/>
  <c r="E51" i="2" s="1"/>
  <c r="F51" i="2" s="1"/>
  <c r="I51" i="2" s="1"/>
  <c r="E39" i="2"/>
  <c r="E40" i="2" s="1"/>
  <c r="F40" i="2" s="1"/>
  <c r="I40" i="2" s="1"/>
  <c r="E32" i="2"/>
  <c r="F32" i="2" s="1"/>
  <c r="I32" i="2" s="1"/>
  <c r="E26" i="2"/>
  <c r="E25" i="2"/>
  <c r="F22" i="2"/>
  <c r="I22" i="2" s="1"/>
  <c r="E11" i="2"/>
  <c r="E6" i="2"/>
  <c r="E2" i="2"/>
  <c r="E333" i="2" l="1"/>
  <c r="F333" i="2" s="1"/>
  <c r="I333" i="2" s="1"/>
  <c r="E470" i="2"/>
  <c r="F470" i="2" s="1"/>
  <c r="I470" i="2" s="1"/>
  <c r="E418" i="2"/>
  <c r="F418" i="2" s="1"/>
  <c r="I418" i="2" s="1"/>
  <c r="E429" i="2"/>
  <c r="F429" i="2" s="1"/>
  <c r="I429" i="2" s="1"/>
  <c r="E229" i="2"/>
  <c r="F229" i="2" s="1"/>
  <c r="I229" i="2" s="1"/>
  <c r="E256" i="2"/>
  <c r="F256" i="2" s="1"/>
  <c r="E271" i="2"/>
  <c r="F271" i="2" s="1"/>
  <c r="I271" i="2" s="1"/>
  <c r="E176" i="2"/>
  <c r="F176" i="2" s="1"/>
  <c r="I176" i="2" s="1"/>
  <c r="E190" i="2"/>
  <c r="F190" i="2" s="1"/>
  <c r="I190" i="2" s="1"/>
  <c r="E128" i="2"/>
  <c r="F128" i="2" s="1"/>
  <c r="I128" i="2" s="1"/>
  <c r="E112" i="2"/>
  <c r="F112" i="2" s="1"/>
  <c r="I112" i="2" s="1"/>
  <c r="E90" i="2"/>
  <c r="F90" i="2" s="1"/>
  <c r="I90" i="2" s="1"/>
  <c r="E28" i="2"/>
  <c r="F28" i="2" s="1"/>
  <c r="I28" i="2" s="1"/>
  <c r="E13" i="2"/>
  <c r="F13" i="2" s="1"/>
  <c r="I13" i="2" s="1"/>
</calcChain>
</file>

<file path=xl/sharedStrings.xml><?xml version="1.0" encoding="utf-8"?>
<sst xmlns="http://schemas.openxmlformats.org/spreadsheetml/2006/main" count="983" uniqueCount="159">
  <si>
    <t>Ржанка по-старорусски с отрубями и ростками с отрубями и зародышем 500гр. 55 руб. 30 шт.</t>
  </si>
  <si>
    <t>Яченька по-старорусски с отрубями и зародышем 500гр. 55 руб. 60 шт.</t>
  </si>
  <si>
    <t>Крупка ржано-пшеничная с отрубями и ростками (ржаным и пшеничным зародышем) 500гр. 55 руб.  30 шт.</t>
  </si>
  <si>
    <t>Манка ячменно-пшеничная с отрубями и ростками 500гр. 55 руб.  40 шт.</t>
  </si>
  <si>
    <t>3 Злака - рожь, ячмень, пшеница 500гр.  55 руб. 40 шт.</t>
  </si>
  <si>
    <t>Крупка гороховая по-старорусски 500гр. 55 руб.  20 шт.</t>
  </si>
  <si>
    <t>Крупка овсяно-пшеничная по-старорусски 500гр. 61 руб.  30 шт.</t>
  </si>
  <si>
    <t>Крупка гречично-пшеничная по-старорусски 500гр. . 61 руб  30 шт.</t>
  </si>
  <si>
    <t>Крупка 4 злака с отрубями и зародышем 500гр. 59 руб. 40 шт.</t>
  </si>
  <si>
    <t>Овсянка по-старорусски 500гр. 65 руб. 50 шт.</t>
  </si>
  <si>
    <t>Греча по-старорусски 500гр. 68 руб.  20 шт.</t>
  </si>
  <si>
    <t>Крупка кукурузная обезжиренная, без зародыша 500гр.  65 руб. 30 шт.</t>
  </si>
  <si>
    <t>Солодуха каша из пророщенной пшеницы 500 г. 100 руб. 10 шт.</t>
  </si>
  <si>
    <t>Каша "5 злаков с солодом" по-старорусски 68 руб.20 шт.</t>
  </si>
  <si>
    <t>Толокнянка по-старорусски 250 гр. 55 руб.  8 шт.</t>
  </si>
  <si>
    <t>Крупка из полбы Оратаюшка" 60 руб.  8 шт.</t>
  </si>
  <si>
    <t>Овсяные отруби 200 г.   39 руб. 16 шт.</t>
  </si>
  <si>
    <t>Мука Ячменная по-старорусски 750гр. 37 руб. 6 шт.</t>
  </si>
  <si>
    <t>Мука Пшеничная обойная грубого помола 750гр. 40 руб. 12 шт.</t>
  </si>
  <si>
    <t>Мука Гороховая по-старорусски 750гр. 55 руб.  6 шт.</t>
  </si>
  <si>
    <t>Мука Ржаная обойная 750гр. 41 руб.  6 шт.</t>
  </si>
  <si>
    <t>Мука Овсяная по-старорусски 750гр. 53 руб. 6 шт.</t>
  </si>
  <si>
    <t>Мука Гречневая по-старорусски 750гр. 68 руб.  12 шт.</t>
  </si>
  <si>
    <t>Манка по-старорусски с отрубями и ростками (пшеничным зародышем) 500гр. 55 руб. 50 шт.</t>
  </si>
  <si>
    <t>ник</t>
  </si>
  <si>
    <t xml:space="preserve">наименование </t>
  </si>
  <si>
    <t>цена</t>
  </si>
  <si>
    <t>кол-во</t>
  </si>
  <si>
    <t>итог</t>
  </si>
  <si>
    <t>с орг</t>
  </si>
  <si>
    <t>транспорт.</t>
  </si>
  <si>
    <t>сдано</t>
  </si>
  <si>
    <t>долг</t>
  </si>
  <si>
    <t xml:space="preserve">Манка по-старорусски с отрубями и ростками (пшеничным зародышем) 500гр. </t>
  </si>
  <si>
    <t xml:space="preserve">Enygma </t>
  </si>
  <si>
    <t>Аульчанка</t>
  </si>
  <si>
    <t>лёлик-болик</t>
  </si>
  <si>
    <t xml:space="preserve">Сафари </t>
  </si>
  <si>
    <t>Нюсьен</t>
  </si>
  <si>
    <t xml:space="preserve">medvedik </t>
  </si>
  <si>
    <t xml:space="preserve">*Ксю* </t>
  </si>
  <si>
    <t xml:space="preserve">Юлия Третьякова </t>
  </si>
  <si>
    <t xml:space="preserve">Тютелька </t>
  </si>
  <si>
    <t xml:space="preserve">Olivya </t>
  </si>
  <si>
    <t xml:space="preserve">mama_sonika </t>
  </si>
  <si>
    <t>НастЬя</t>
  </si>
  <si>
    <t xml:space="preserve">anastasia1523 </t>
  </si>
  <si>
    <t xml:space="preserve">vlasova_evg </t>
  </si>
  <si>
    <t xml:space="preserve">Алинка1981 </t>
  </si>
  <si>
    <t xml:space="preserve">Дюдя </t>
  </si>
  <si>
    <t xml:space="preserve">СЛАВиЯ </t>
  </si>
  <si>
    <t xml:space="preserve">Сколопендра </t>
  </si>
  <si>
    <t xml:space="preserve">MotherSon </t>
  </si>
  <si>
    <t xml:space="preserve">#ELENA# </t>
  </si>
  <si>
    <t>Madinanaty</t>
  </si>
  <si>
    <t xml:space="preserve">ЩЕПКА </t>
  </si>
  <si>
    <t>танюшка-котюшка</t>
  </si>
  <si>
    <t xml:space="preserve">*Elka*1 </t>
  </si>
  <si>
    <t xml:space="preserve">eva-126 </t>
  </si>
  <si>
    <t xml:space="preserve">Ленуssya </t>
  </si>
  <si>
    <t xml:space="preserve">Denma </t>
  </si>
  <si>
    <t xml:space="preserve">Анна Паутова </t>
  </si>
  <si>
    <t xml:space="preserve">viknik </t>
  </si>
  <si>
    <t>БТГ</t>
  </si>
  <si>
    <t xml:space="preserve">Фина </t>
  </si>
  <si>
    <t>Тананечка</t>
  </si>
  <si>
    <t>Ржанка по-старорусски с отрубями и ростками с отрубями и зародышем 500гр.</t>
  </si>
  <si>
    <t xml:space="preserve">корОЛЬКА </t>
  </si>
  <si>
    <t xml:space="preserve">Тапа </t>
  </si>
  <si>
    <t>Волнушка</t>
  </si>
  <si>
    <t xml:space="preserve">Pomidor_KA </t>
  </si>
  <si>
    <t xml:space="preserve">Оле </t>
  </si>
  <si>
    <t xml:space="preserve">Darrenka </t>
  </si>
  <si>
    <t xml:space="preserve">Fakel </t>
  </si>
  <si>
    <t xml:space="preserve">танюшка-котюшка </t>
  </si>
  <si>
    <t xml:space="preserve">*Elka* </t>
  </si>
  <si>
    <t>Mikaja</t>
  </si>
  <si>
    <t xml:space="preserve">Баклёнок </t>
  </si>
  <si>
    <t xml:space="preserve">БТГ </t>
  </si>
  <si>
    <t xml:space="preserve">TaManya </t>
  </si>
  <si>
    <t xml:space="preserve">Галчонок55 </t>
  </si>
  <si>
    <t>Фина</t>
  </si>
  <si>
    <t>Яченька по-старорусски с отрубями и зародышем 500гр.</t>
  </si>
  <si>
    <t xml:space="preserve">Аульчанка </t>
  </si>
  <si>
    <t xml:space="preserve">Lepestok </t>
  </si>
  <si>
    <t xml:space="preserve">НастЬя </t>
  </si>
  <si>
    <t>MotherSon</t>
  </si>
  <si>
    <t xml:space="preserve">Madinanaty </t>
  </si>
  <si>
    <t xml:space="preserve">Средневековый котЭ </t>
  </si>
  <si>
    <t xml:space="preserve">Mikaja </t>
  </si>
  <si>
    <t xml:space="preserve">*Inessa* </t>
  </si>
  <si>
    <t xml:space="preserve">ESS </t>
  </si>
  <si>
    <t xml:space="preserve">Крупка ржано-пшеничная с отрубями и ростками (ржаным и пшеничным зародышем) 500гр. </t>
  </si>
  <si>
    <t xml:space="preserve">Волнушка </t>
  </si>
  <si>
    <t xml:space="preserve">Мирка </t>
  </si>
  <si>
    <t>СЛАВиЯ</t>
  </si>
  <si>
    <t>#ELENA#</t>
  </si>
  <si>
    <t>Манка ячменно-пшеничная с отрубями и ростками 500гр.</t>
  </si>
  <si>
    <t>vlasova_evg</t>
  </si>
  <si>
    <t>Мишина</t>
  </si>
  <si>
    <t>Ircheek</t>
  </si>
  <si>
    <t xml:space="preserve">3 Злака - рожь, ячмень, пшеница 500гр.  </t>
  </si>
  <si>
    <t xml:space="preserve">Нюсьен </t>
  </si>
  <si>
    <t xml:space="preserve">kasteban </t>
  </si>
  <si>
    <t xml:space="preserve">lusero </t>
  </si>
  <si>
    <t>ESS</t>
  </si>
  <si>
    <t xml:space="preserve">Тананечка </t>
  </si>
  <si>
    <t>Крупка гороховая по-старорусски 500гр.</t>
  </si>
  <si>
    <t xml:space="preserve">Чудесница </t>
  </si>
  <si>
    <t xml:space="preserve">Clio </t>
  </si>
  <si>
    <t xml:space="preserve">Крупка овсяно-пшеничная по-старорусски 500гр. </t>
  </si>
  <si>
    <t>Анна Паутова</t>
  </si>
  <si>
    <t xml:space="preserve">Крупка гречично-пшеничная по-старорусски 500гр. </t>
  </si>
  <si>
    <t xml:space="preserve">лёлик-болик </t>
  </si>
  <si>
    <t>Тютелька</t>
  </si>
  <si>
    <t>Мария05</t>
  </si>
  <si>
    <t xml:space="preserve">СказкаНаНочь </t>
  </si>
  <si>
    <t xml:space="preserve">moiu </t>
  </si>
  <si>
    <t>ЩЕПКА</t>
  </si>
  <si>
    <t>Denma</t>
  </si>
  <si>
    <t xml:space="preserve">Крупка 4 злака с отрубями и зародышем 500гр. </t>
  </si>
  <si>
    <t xml:space="preserve">Мишина </t>
  </si>
  <si>
    <t>корОЛЬКА</t>
  </si>
  <si>
    <t xml:space="preserve">Овсянка по-старорусски 500гр. </t>
  </si>
  <si>
    <t>Баклёнок</t>
  </si>
  <si>
    <t xml:space="preserve">Греча по-старорусски 500гр. </t>
  </si>
  <si>
    <t>Крупка кукурузная обезжиренная, без зародыша 500гр.</t>
  </si>
  <si>
    <t>Чудесница</t>
  </si>
  <si>
    <t>Солодуха" каша из пророщенной пшеницы 500 г.</t>
  </si>
  <si>
    <t>Сколопендра</t>
  </si>
  <si>
    <t>Каша "5 злаков с солодом" по-старорусски</t>
  </si>
  <si>
    <t>Enygma</t>
  </si>
  <si>
    <t>Сафари</t>
  </si>
  <si>
    <t>medvedik</t>
  </si>
  <si>
    <t>Полба по-старорусски 250 гр. 67 руб.</t>
  </si>
  <si>
    <t>mama_sonika</t>
  </si>
  <si>
    <t>Марина 777</t>
  </si>
  <si>
    <t>Оратай каша(полба+ячмень) 250 г.</t>
  </si>
  <si>
    <t xml:space="preserve">Марина 777 </t>
  </si>
  <si>
    <t>Толокнянка по-старорусски 250 гр.</t>
  </si>
  <si>
    <t xml:space="preserve">Крупка из полбы Оратаюшка" </t>
  </si>
  <si>
    <t>Оле</t>
  </si>
  <si>
    <t xml:space="preserve">Овсяные отруби 200 г. </t>
  </si>
  <si>
    <t>Мука Ячменная по-старорусски 750гр.</t>
  </si>
  <si>
    <t>н_а_т_а</t>
  </si>
  <si>
    <t xml:space="preserve">Мука Пшеничная обойная грубого помола 750гр. </t>
  </si>
  <si>
    <t>Мука Гороховая по-старорусски 750гр.</t>
  </si>
  <si>
    <t>Мука Ржаная обойная 750гр.</t>
  </si>
  <si>
    <t>Мука Овсяная по-старорусски 750гр.</t>
  </si>
  <si>
    <t xml:space="preserve">Мука Гречневая по-старорусски 750гр. </t>
  </si>
  <si>
    <t>СказкаНаНочь</t>
  </si>
  <si>
    <t xml:space="preserve">Манка по-старорусски с отрубями и ростками (пшеничным зародышем) 500гр. 55 руб 1 шт. </t>
  </si>
  <si>
    <t xml:space="preserve"> Манка ячменно-пшеничная с отрубями и ростками 500гр. 55 руб. 1 шт. </t>
  </si>
  <si>
    <t xml:space="preserve"> "Крупка из полбы "Оратаюшка" 60 руб. 1 шт. </t>
  </si>
  <si>
    <t xml:space="preserve"> "Овсяные отруби 200 г. "39 руб. 1 шт.</t>
  </si>
  <si>
    <t>Diga</t>
  </si>
  <si>
    <t>Ayka</t>
  </si>
  <si>
    <t>Anka-ya</t>
  </si>
  <si>
    <t>Emily-85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</si>
</sst>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6"/>
  <sheetViews>
    <sheetView workbookViewId="0">
      <selection activeCell="A3" sqref="A3:A26"/>
    </sheetView>
  </sheetViews>
  <sheetFormatPr defaultRowHeight="15" x14ac:dyDescent="0.25"/>
  <cols>
    <col min="1" max="1" width="110.5703125" customWidth="1"/>
  </cols>
  <sheetData>
    <row r="3" spans="1:1" x14ac:dyDescent="0.25">
      <c r="A3" t="s">
        <v>23</v>
      </c>
    </row>
    <row r="4" spans="1:1" x14ac:dyDescent="0.25">
      <c r="A4" t="s">
        <v>0</v>
      </c>
    </row>
    <row r="5" spans="1:1" x14ac:dyDescent="0.25">
      <c r="A5" t="s">
        <v>1</v>
      </c>
    </row>
    <row r="6" spans="1:1" x14ac:dyDescent="0.25">
      <c r="A6" t="s">
        <v>2</v>
      </c>
    </row>
    <row r="7" spans="1:1" x14ac:dyDescent="0.25">
      <c r="A7" t="s">
        <v>3</v>
      </c>
    </row>
    <row r="8" spans="1:1" x14ac:dyDescent="0.25">
      <c r="A8" t="s">
        <v>4</v>
      </c>
    </row>
    <row r="9" spans="1:1" x14ac:dyDescent="0.25">
      <c r="A9" t="s">
        <v>5</v>
      </c>
    </row>
    <row r="10" spans="1:1" x14ac:dyDescent="0.25">
      <c r="A10" t="s">
        <v>6</v>
      </c>
    </row>
    <row r="11" spans="1:1" x14ac:dyDescent="0.25">
      <c r="A11" t="s">
        <v>7</v>
      </c>
    </row>
    <row r="12" spans="1:1" x14ac:dyDescent="0.25">
      <c r="A12" t="s">
        <v>8</v>
      </c>
    </row>
    <row r="13" spans="1:1" x14ac:dyDescent="0.25">
      <c r="A13" t="s">
        <v>9</v>
      </c>
    </row>
    <row r="14" spans="1:1" x14ac:dyDescent="0.25">
      <c r="A14" t="s">
        <v>10</v>
      </c>
    </row>
    <row r="15" spans="1:1" x14ac:dyDescent="0.25">
      <c r="A15" t="s">
        <v>11</v>
      </c>
    </row>
    <row r="16" spans="1:1" x14ac:dyDescent="0.25">
      <c r="A16" t="s">
        <v>12</v>
      </c>
    </row>
    <row r="17" spans="1:1" x14ac:dyDescent="0.25">
      <c r="A17" t="s">
        <v>13</v>
      </c>
    </row>
    <row r="18" spans="1:1" x14ac:dyDescent="0.25">
      <c r="A18" t="s">
        <v>14</v>
      </c>
    </row>
    <row r="19" spans="1:1" x14ac:dyDescent="0.25">
      <c r="A19" t="s">
        <v>15</v>
      </c>
    </row>
    <row r="20" spans="1:1" x14ac:dyDescent="0.25">
      <c r="A20" t="s">
        <v>16</v>
      </c>
    </row>
    <row r="21" spans="1:1" x14ac:dyDescent="0.25">
      <c r="A21" t="s">
        <v>17</v>
      </c>
    </row>
    <row r="22" spans="1:1" x14ac:dyDescent="0.25">
      <c r="A22" t="s">
        <v>18</v>
      </c>
    </row>
    <row r="23" spans="1:1" x14ac:dyDescent="0.25">
      <c r="A23" t="s">
        <v>19</v>
      </c>
    </row>
    <row r="24" spans="1:1" x14ac:dyDescent="0.25">
      <c r="A24" t="s">
        <v>20</v>
      </c>
    </row>
    <row r="25" spans="1:1" x14ac:dyDescent="0.25">
      <c r="A25" t="s">
        <v>21</v>
      </c>
    </row>
    <row r="26" spans="1:1" x14ac:dyDescent="0.25">
      <c r="A26" t="s">
        <v>22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0"/>
  <sheetViews>
    <sheetView tabSelected="1" workbookViewId="0">
      <selection activeCell="J2" sqref="J2"/>
    </sheetView>
  </sheetViews>
  <sheetFormatPr defaultRowHeight="15" x14ac:dyDescent="0.25"/>
  <cols>
    <col min="1" max="1" width="28" customWidth="1"/>
    <col min="2" max="2" width="42.42578125" customWidth="1"/>
  </cols>
  <sheetData>
    <row r="1" spans="1:9" s="1" customFormat="1" x14ac:dyDescent="0.25">
      <c r="A1" s="1" t="s">
        <v>24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32</v>
      </c>
    </row>
    <row r="2" spans="1:9" x14ac:dyDescent="0.25">
      <c r="A2" t="s">
        <v>96</v>
      </c>
      <c r="B2" t="s">
        <v>92</v>
      </c>
      <c r="C2">
        <v>55</v>
      </c>
      <c r="D2">
        <v>2</v>
      </c>
      <c r="E2">
        <f>C2*D2</f>
        <v>110</v>
      </c>
      <c r="G2">
        <f>G3*2</f>
        <v>14.6</v>
      </c>
    </row>
    <row r="3" spans="1:9" x14ac:dyDescent="0.25">
      <c r="A3" t="s">
        <v>96</v>
      </c>
      <c r="B3" t="s">
        <v>101</v>
      </c>
      <c r="C3">
        <v>55</v>
      </c>
      <c r="D3">
        <v>1</v>
      </c>
      <c r="E3">
        <v>55</v>
      </c>
      <c r="G3">
        <v>7.3</v>
      </c>
    </row>
    <row r="4" spans="1:9" x14ac:dyDescent="0.25">
      <c r="A4" t="s">
        <v>96</v>
      </c>
      <c r="B4" t="s">
        <v>120</v>
      </c>
      <c r="C4">
        <v>59</v>
      </c>
      <c r="D4">
        <v>1</v>
      </c>
      <c r="E4">
        <v>59</v>
      </c>
      <c r="G4">
        <v>7.3</v>
      </c>
    </row>
    <row r="5" spans="1:9" x14ac:dyDescent="0.25">
      <c r="A5" t="s">
        <v>53</v>
      </c>
      <c r="B5" t="s">
        <v>33</v>
      </c>
      <c r="C5">
        <v>55</v>
      </c>
      <c r="D5">
        <v>1</v>
      </c>
      <c r="E5">
        <v>55</v>
      </c>
      <c r="G5">
        <v>7.3</v>
      </c>
    </row>
    <row r="6" spans="1:9" x14ac:dyDescent="0.25">
      <c r="A6" t="s">
        <v>53</v>
      </c>
      <c r="B6" t="s">
        <v>82</v>
      </c>
      <c r="C6">
        <v>55</v>
      </c>
      <c r="D6">
        <v>3</v>
      </c>
      <c r="E6">
        <f>C6*D6</f>
        <v>165</v>
      </c>
      <c r="G6">
        <f>G5*3</f>
        <v>21.9</v>
      </c>
    </row>
    <row r="7" spans="1:9" x14ac:dyDescent="0.25">
      <c r="A7" t="s">
        <v>53</v>
      </c>
      <c r="B7" t="s">
        <v>92</v>
      </c>
      <c r="C7">
        <v>55</v>
      </c>
      <c r="D7">
        <v>1</v>
      </c>
      <c r="E7">
        <v>55</v>
      </c>
      <c r="G7">
        <v>7.3</v>
      </c>
    </row>
    <row r="8" spans="1:9" x14ac:dyDescent="0.25">
      <c r="A8" t="s">
        <v>53</v>
      </c>
      <c r="B8" t="s">
        <v>97</v>
      </c>
      <c r="C8">
        <v>55</v>
      </c>
      <c r="D8">
        <v>2</v>
      </c>
      <c r="E8">
        <v>110</v>
      </c>
      <c r="G8">
        <v>14.6</v>
      </c>
    </row>
    <row r="9" spans="1:9" x14ac:dyDescent="0.25">
      <c r="A9" t="s">
        <v>53</v>
      </c>
      <c r="B9" t="s">
        <v>101</v>
      </c>
      <c r="C9">
        <v>55</v>
      </c>
      <c r="D9">
        <v>1</v>
      </c>
      <c r="E9">
        <v>55</v>
      </c>
      <c r="G9">
        <v>7.3</v>
      </c>
    </row>
    <row r="10" spans="1:9" x14ac:dyDescent="0.25">
      <c r="A10" t="s">
        <v>53</v>
      </c>
      <c r="B10" t="s">
        <v>120</v>
      </c>
      <c r="C10">
        <v>59</v>
      </c>
      <c r="D10">
        <v>1</v>
      </c>
      <c r="E10">
        <v>59</v>
      </c>
      <c r="G10">
        <v>7.3</v>
      </c>
    </row>
    <row r="11" spans="1:9" x14ac:dyDescent="0.25">
      <c r="A11" t="s">
        <v>53</v>
      </c>
      <c r="B11" t="s">
        <v>123</v>
      </c>
      <c r="C11">
        <v>65</v>
      </c>
      <c r="D11">
        <v>3</v>
      </c>
      <c r="E11">
        <f>C11*D11</f>
        <v>195</v>
      </c>
      <c r="G11">
        <v>21.9</v>
      </c>
    </row>
    <row r="12" spans="1:9" x14ac:dyDescent="0.25">
      <c r="A12" t="s">
        <v>53</v>
      </c>
      <c r="B12" t="s">
        <v>126</v>
      </c>
      <c r="C12">
        <v>65</v>
      </c>
      <c r="D12">
        <v>1</v>
      </c>
      <c r="E12">
        <v>65</v>
      </c>
      <c r="G12">
        <v>7.3</v>
      </c>
    </row>
    <row r="13" spans="1:9" s="2" customFormat="1" x14ac:dyDescent="0.25">
      <c r="A13" s="2" t="s">
        <v>53</v>
      </c>
      <c r="E13" s="2">
        <f>SUM(E2:E12)</f>
        <v>983</v>
      </c>
      <c r="F13" s="2">
        <f>E13*1.15</f>
        <v>1130.4499999999998</v>
      </c>
      <c r="G13" s="2">
        <f>SUM(G2:G12)</f>
        <v>124.09999999999998</v>
      </c>
      <c r="H13" s="2">
        <v>1130.45</v>
      </c>
      <c r="I13" s="2">
        <f>F13+G13-H13</f>
        <v>124.09999999999968</v>
      </c>
    </row>
    <row r="14" spans="1:9" x14ac:dyDescent="0.25">
      <c r="A14" t="s">
        <v>75</v>
      </c>
      <c r="B14" t="s">
        <v>66</v>
      </c>
      <c r="C14">
        <v>55</v>
      </c>
      <c r="D14">
        <v>2</v>
      </c>
      <c r="E14">
        <v>110</v>
      </c>
      <c r="G14">
        <v>14.6</v>
      </c>
    </row>
    <row r="15" spans="1:9" x14ac:dyDescent="0.25">
      <c r="A15" t="s">
        <v>75</v>
      </c>
      <c r="B15" t="s">
        <v>82</v>
      </c>
      <c r="C15">
        <v>55</v>
      </c>
      <c r="D15">
        <v>2</v>
      </c>
      <c r="E15">
        <v>110</v>
      </c>
      <c r="G15">
        <v>14.6</v>
      </c>
    </row>
    <row r="16" spans="1:9" s="2" customFormat="1" x14ac:dyDescent="0.25">
      <c r="A16" s="2" t="s">
        <v>75</v>
      </c>
    </row>
    <row r="17" spans="1:9" x14ac:dyDescent="0.25">
      <c r="A17" t="s">
        <v>57</v>
      </c>
      <c r="B17" t="s">
        <v>33</v>
      </c>
      <c r="C17">
        <v>55</v>
      </c>
      <c r="D17">
        <v>1</v>
      </c>
      <c r="E17">
        <v>55</v>
      </c>
      <c r="G17">
        <v>7.3</v>
      </c>
    </row>
    <row r="18" spans="1:9" x14ac:dyDescent="0.25">
      <c r="A18" t="s">
        <v>57</v>
      </c>
      <c r="B18" t="s">
        <v>66</v>
      </c>
      <c r="C18">
        <v>55</v>
      </c>
      <c r="D18">
        <v>1</v>
      </c>
      <c r="E18">
        <v>55</v>
      </c>
      <c r="G18">
        <v>7.3</v>
      </c>
    </row>
    <row r="19" spans="1:9" x14ac:dyDescent="0.25">
      <c r="A19" t="s">
        <v>57</v>
      </c>
      <c r="B19" t="s">
        <v>82</v>
      </c>
      <c r="C19">
        <v>55</v>
      </c>
      <c r="D19">
        <v>1</v>
      </c>
      <c r="E19">
        <v>55</v>
      </c>
      <c r="G19">
        <v>7.3</v>
      </c>
    </row>
    <row r="20" spans="1:9" x14ac:dyDescent="0.25">
      <c r="A20" t="s">
        <v>57</v>
      </c>
      <c r="B20" t="s">
        <v>120</v>
      </c>
      <c r="C20">
        <v>59</v>
      </c>
      <c r="D20">
        <v>1</v>
      </c>
      <c r="E20">
        <v>59</v>
      </c>
      <c r="G20">
        <v>7.3</v>
      </c>
    </row>
    <row r="21" spans="1:9" x14ac:dyDescent="0.25">
      <c r="A21" t="s">
        <v>57</v>
      </c>
      <c r="B21" t="s">
        <v>123</v>
      </c>
      <c r="C21">
        <v>65</v>
      </c>
      <c r="D21">
        <v>1</v>
      </c>
      <c r="E21">
        <v>65</v>
      </c>
      <c r="G21">
        <v>7.3</v>
      </c>
    </row>
    <row r="22" spans="1:9" s="2" customFormat="1" x14ac:dyDescent="0.25">
      <c r="A22" s="2" t="s">
        <v>57</v>
      </c>
      <c r="E22" s="2">
        <f>SUM(E14:E21)</f>
        <v>509</v>
      </c>
      <c r="F22" s="2">
        <f>E22*1.15</f>
        <v>585.34999999999991</v>
      </c>
      <c r="G22" s="2">
        <f>SUM(G14:G21)</f>
        <v>65.699999999999989</v>
      </c>
      <c r="H22" s="2">
        <v>585.35</v>
      </c>
      <c r="I22" s="2">
        <f>F22+G22-H22</f>
        <v>65.699999999999932</v>
      </c>
    </row>
    <row r="23" spans="1:9" x14ac:dyDescent="0.25">
      <c r="A23" t="s">
        <v>90</v>
      </c>
      <c r="B23" t="s">
        <v>82</v>
      </c>
      <c r="C23">
        <v>55</v>
      </c>
      <c r="D23">
        <v>1</v>
      </c>
      <c r="E23">
        <v>55</v>
      </c>
      <c r="G23">
        <v>7.3</v>
      </c>
    </row>
    <row r="24" spans="1:9" x14ac:dyDescent="0.25">
      <c r="A24" t="s">
        <v>90</v>
      </c>
      <c r="B24" t="s">
        <v>101</v>
      </c>
      <c r="C24">
        <v>55</v>
      </c>
      <c r="D24">
        <v>1</v>
      </c>
      <c r="E24">
        <v>55</v>
      </c>
      <c r="G24">
        <v>7.3</v>
      </c>
    </row>
    <row r="25" spans="1:9" x14ac:dyDescent="0.25">
      <c r="A25" t="s">
        <v>90</v>
      </c>
      <c r="B25" t="s">
        <v>125</v>
      </c>
      <c r="C25">
        <v>68</v>
      </c>
      <c r="D25">
        <v>2</v>
      </c>
      <c r="E25">
        <f>C25*D25</f>
        <v>136</v>
      </c>
      <c r="G25">
        <v>14.6</v>
      </c>
    </row>
    <row r="26" spans="1:9" x14ac:dyDescent="0.25">
      <c r="A26" t="s">
        <v>90</v>
      </c>
      <c r="B26" t="s">
        <v>126</v>
      </c>
      <c r="C26">
        <v>65</v>
      </c>
      <c r="D26">
        <v>2</v>
      </c>
      <c r="E26">
        <f>C26*D26</f>
        <v>130</v>
      </c>
      <c r="G26">
        <v>14.6</v>
      </c>
    </row>
    <row r="27" spans="1:9" x14ac:dyDescent="0.25">
      <c r="A27" t="s">
        <v>90</v>
      </c>
      <c r="B27" t="s">
        <v>139</v>
      </c>
      <c r="C27">
        <v>55</v>
      </c>
      <c r="D27">
        <v>1</v>
      </c>
      <c r="E27">
        <v>55</v>
      </c>
      <c r="G27">
        <v>7.3</v>
      </c>
    </row>
    <row r="28" spans="1:9" s="2" customFormat="1" x14ac:dyDescent="0.25">
      <c r="A28" s="2" t="s">
        <v>90</v>
      </c>
      <c r="E28" s="2">
        <f>SUM(E23:E27)</f>
        <v>431</v>
      </c>
      <c r="F28" s="2">
        <f>E28*1.15</f>
        <v>495.65</v>
      </c>
      <c r="G28" s="2">
        <f>SUM(G23:G27)</f>
        <v>51.099999999999994</v>
      </c>
      <c r="H28" s="2">
        <v>496</v>
      </c>
      <c r="I28" s="2">
        <f>F28+G28-H28</f>
        <v>50.75</v>
      </c>
    </row>
    <row r="29" spans="1:9" x14ac:dyDescent="0.25">
      <c r="A29" t="s">
        <v>40</v>
      </c>
      <c r="B29" t="s">
        <v>33</v>
      </c>
      <c r="C29">
        <v>55</v>
      </c>
      <c r="D29">
        <v>1</v>
      </c>
      <c r="E29">
        <v>55</v>
      </c>
      <c r="G29">
        <v>7.3</v>
      </c>
    </row>
    <row r="30" spans="1:9" x14ac:dyDescent="0.25">
      <c r="A30" t="s">
        <v>40</v>
      </c>
      <c r="B30" t="s">
        <v>97</v>
      </c>
      <c r="C30">
        <v>55</v>
      </c>
      <c r="D30">
        <v>1</v>
      </c>
      <c r="E30">
        <v>55</v>
      </c>
      <c r="G30">
        <v>7.3</v>
      </c>
    </row>
    <row r="31" spans="1:9" x14ac:dyDescent="0.25">
      <c r="A31" t="s">
        <v>40</v>
      </c>
      <c r="B31" t="s">
        <v>145</v>
      </c>
      <c r="C31">
        <v>40</v>
      </c>
      <c r="D31">
        <v>1</v>
      </c>
      <c r="E31">
        <v>40</v>
      </c>
      <c r="G31">
        <v>7.3</v>
      </c>
    </row>
    <row r="32" spans="1:9" s="2" customFormat="1" x14ac:dyDescent="0.25">
      <c r="A32" s="2" t="s">
        <v>40</v>
      </c>
      <c r="E32" s="2">
        <f>SUM(E29:E31)</f>
        <v>150</v>
      </c>
      <c r="F32" s="2">
        <f>E32*1.15</f>
        <v>172.5</v>
      </c>
      <c r="G32" s="2">
        <f>SUM(G29:G31)</f>
        <v>21.9</v>
      </c>
      <c r="H32" s="2">
        <v>173</v>
      </c>
      <c r="I32" s="2">
        <f>F32+G32-H32</f>
        <v>21.400000000000006</v>
      </c>
    </row>
    <row r="33" spans="1:10" x14ac:dyDescent="0.25">
      <c r="A33" t="s">
        <v>46</v>
      </c>
      <c r="B33" t="s">
        <v>33</v>
      </c>
      <c r="C33">
        <v>55</v>
      </c>
      <c r="D33">
        <v>2</v>
      </c>
      <c r="E33">
        <v>110</v>
      </c>
      <c r="G33">
        <v>14.6</v>
      </c>
    </row>
    <row r="34" spans="1:10" x14ac:dyDescent="0.25">
      <c r="A34" t="s">
        <v>46</v>
      </c>
      <c r="B34" t="s">
        <v>82</v>
      </c>
      <c r="C34">
        <v>55</v>
      </c>
      <c r="D34">
        <v>2</v>
      </c>
      <c r="E34">
        <v>110</v>
      </c>
      <c r="G34">
        <v>14.6</v>
      </c>
    </row>
    <row r="35" spans="1:10" x14ac:dyDescent="0.25">
      <c r="A35" t="s">
        <v>46</v>
      </c>
      <c r="B35" t="s">
        <v>82</v>
      </c>
      <c r="C35">
        <v>55</v>
      </c>
      <c r="D35">
        <v>1</v>
      </c>
      <c r="E35">
        <v>55</v>
      </c>
      <c r="G35">
        <v>7.3</v>
      </c>
    </row>
    <row r="36" spans="1:10" x14ac:dyDescent="0.25">
      <c r="A36" t="s">
        <v>46</v>
      </c>
      <c r="B36" t="s">
        <v>101</v>
      </c>
      <c r="C36">
        <v>55</v>
      </c>
      <c r="D36">
        <v>1</v>
      </c>
      <c r="E36">
        <v>55</v>
      </c>
      <c r="G36">
        <v>7.3</v>
      </c>
    </row>
    <row r="37" spans="1:10" x14ac:dyDescent="0.25">
      <c r="A37" t="s">
        <v>46</v>
      </c>
      <c r="B37" t="s">
        <v>110</v>
      </c>
      <c r="C37">
        <v>61</v>
      </c>
      <c r="D37">
        <v>1</v>
      </c>
      <c r="E37">
        <v>61</v>
      </c>
      <c r="G37">
        <v>7.3</v>
      </c>
    </row>
    <row r="38" spans="1:10" x14ac:dyDescent="0.25">
      <c r="A38" t="s">
        <v>46</v>
      </c>
      <c r="B38" t="s">
        <v>110</v>
      </c>
      <c r="C38">
        <v>61</v>
      </c>
      <c r="D38">
        <v>1</v>
      </c>
      <c r="E38">
        <v>61</v>
      </c>
      <c r="G38">
        <v>7.3</v>
      </c>
    </row>
    <row r="39" spans="1:10" x14ac:dyDescent="0.25">
      <c r="A39" t="s">
        <v>46</v>
      </c>
      <c r="B39" t="s">
        <v>123</v>
      </c>
      <c r="C39">
        <v>65</v>
      </c>
      <c r="D39">
        <v>2</v>
      </c>
      <c r="E39">
        <f>C39*D39</f>
        <v>130</v>
      </c>
      <c r="G39">
        <v>14.6</v>
      </c>
    </row>
    <row r="40" spans="1:10" s="2" customFormat="1" x14ac:dyDescent="0.25">
      <c r="A40" s="2" t="s">
        <v>46</v>
      </c>
      <c r="E40" s="2">
        <f>SUM(E33:E39)</f>
        <v>582</v>
      </c>
      <c r="F40" s="2">
        <f>E40*1.15</f>
        <v>669.3</v>
      </c>
      <c r="G40" s="2">
        <f>SUM(G33:G39)</f>
        <v>72.999999999999986</v>
      </c>
      <c r="H40" s="2">
        <v>669.3</v>
      </c>
      <c r="I40" s="2">
        <f>F40+G40-H40</f>
        <v>73</v>
      </c>
    </row>
    <row r="41" spans="1:10" s="2" customFormat="1" x14ac:dyDescent="0.25">
      <c r="A41" t="s">
        <v>157</v>
      </c>
      <c r="B41" t="s">
        <v>33</v>
      </c>
      <c r="C41">
        <v>55</v>
      </c>
      <c r="D41">
        <v>1</v>
      </c>
      <c r="E41">
        <v>55</v>
      </c>
      <c r="F41"/>
      <c r="G41" s="3">
        <v>7.3</v>
      </c>
      <c r="I41"/>
      <c r="J41"/>
    </row>
    <row r="42" spans="1:10" x14ac:dyDescent="0.25">
      <c r="A42" t="s">
        <v>157</v>
      </c>
      <c r="B42" t="s">
        <v>97</v>
      </c>
      <c r="C42">
        <v>55</v>
      </c>
      <c r="D42">
        <v>1</v>
      </c>
      <c r="E42">
        <v>55</v>
      </c>
      <c r="G42" s="3">
        <v>7.3</v>
      </c>
      <c r="I42" s="2"/>
      <c r="J42" s="2"/>
    </row>
    <row r="43" spans="1:10" s="2" customFormat="1" x14ac:dyDescent="0.25">
      <c r="A43" t="s">
        <v>157</v>
      </c>
      <c r="B43" t="s">
        <v>154</v>
      </c>
      <c r="C43">
        <v>39</v>
      </c>
      <c r="D43">
        <v>1</v>
      </c>
      <c r="E43">
        <v>39</v>
      </c>
      <c r="F43"/>
      <c r="G43" s="3">
        <v>7.3</v>
      </c>
      <c r="H43"/>
      <c r="I43"/>
      <c r="J43"/>
    </row>
    <row r="44" spans="1:10" s="2" customFormat="1" x14ac:dyDescent="0.25">
      <c r="A44" s="2" t="s">
        <v>157</v>
      </c>
      <c r="E44" s="2">
        <f>SUM(E41:E43)</f>
        <v>149</v>
      </c>
      <c r="F44" s="2">
        <f>E44*1.15</f>
        <v>171.35</v>
      </c>
      <c r="G44" s="2">
        <f>SUM(G41:G43)</f>
        <v>21.9</v>
      </c>
      <c r="H44" s="2">
        <v>171.5</v>
      </c>
      <c r="I44" s="2">
        <f>F44+G44-H44</f>
        <v>21.75</v>
      </c>
    </row>
    <row r="45" spans="1:10" x14ac:dyDescent="0.25">
      <c r="A45" t="s">
        <v>156</v>
      </c>
      <c r="B45" t="s">
        <v>151</v>
      </c>
      <c r="C45">
        <v>55</v>
      </c>
      <c r="D45">
        <v>1</v>
      </c>
      <c r="E45">
        <v>55</v>
      </c>
      <c r="G45" s="3">
        <v>7.3</v>
      </c>
      <c r="H45" s="2"/>
    </row>
    <row r="46" spans="1:10" x14ac:dyDescent="0.25">
      <c r="A46" t="s">
        <v>156</v>
      </c>
      <c r="B46" t="s">
        <v>152</v>
      </c>
      <c r="C46">
        <v>55</v>
      </c>
      <c r="D46">
        <v>1</v>
      </c>
      <c r="E46">
        <v>55</v>
      </c>
      <c r="G46" s="3">
        <v>7.3</v>
      </c>
      <c r="I46" s="2"/>
      <c r="J46" s="2"/>
    </row>
    <row r="47" spans="1:10" x14ac:dyDescent="0.25">
      <c r="A47" t="s">
        <v>156</v>
      </c>
      <c r="B47" t="s">
        <v>153</v>
      </c>
      <c r="C47">
        <v>60</v>
      </c>
      <c r="D47">
        <v>1</v>
      </c>
      <c r="E47">
        <v>60</v>
      </c>
      <c r="G47" s="3">
        <v>7.3</v>
      </c>
    </row>
    <row r="48" spans="1:10" s="2" customFormat="1" x14ac:dyDescent="0.25">
      <c r="A48" s="2" t="s">
        <v>156</v>
      </c>
      <c r="E48" s="2">
        <f>SUM(E45:E47)</f>
        <v>170</v>
      </c>
      <c r="F48" s="2">
        <f>E48*1.15</f>
        <v>195.49999999999997</v>
      </c>
      <c r="G48">
        <f>SUM(G45:G47)</f>
        <v>21.9</v>
      </c>
      <c r="H48">
        <v>196</v>
      </c>
      <c r="I48">
        <f>F48+G48-H48</f>
        <v>21.399999999999977</v>
      </c>
      <c r="J48"/>
    </row>
    <row r="49" spans="1:10" x14ac:dyDescent="0.25">
      <c r="A49" t="s">
        <v>109</v>
      </c>
      <c r="B49" t="s">
        <v>107</v>
      </c>
      <c r="C49">
        <v>55</v>
      </c>
      <c r="D49">
        <v>1</v>
      </c>
      <c r="E49">
        <v>55</v>
      </c>
      <c r="F49" s="2"/>
      <c r="G49" s="3">
        <v>7.3</v>
      </c>
      <c r="H49" s="2"/>
      <c r="I49" s="2"/>
      <c r="J49" s="2"/>
    </row>
    <row r="50" spans="1:10" x14ac:dyDescent="0.25">
      <c r="A50" t="s">
        <v>109</v>
      </c>
      <c r="B50" t="s">
        <v>142</v>
      </c>
      <c r="C50">
        <v>39</v>
      </c>
      <c r="D50">
        <v>8</v>
      </c>
      <c r="E50">
        <f>C50*D50</f>
        <v>312</v>
      </c>
      <c r="G50">
        <f>G49*8</f>
        <v>58.4</v>
      </c>
    </row>
    <row r="51" spans="1:10" x14ac:dyDescent="0.25">
      <c r="A51" s="2" t="s">
        <v>109</v>
      </c>
      <c r="B51" s="2"/>
      <c r="C51" s="2"/>
      <c r="D51" s="2"/>
      <c r="E51" s="2">
        <f>SUM(E49:E50)</f>
        <v>367</v>
      </c>
      <c r="F51" s="2">
        <f>E51*1.15</f>
        <v>422.04999999999995</v>
      </c>
      <c r="G51" s="2">
        <f>SUM(G49:G50)</f>
        <v>65.7</v>
      </c>
      <c r="H51" s="2">
        <v>422.05</v>
      </c>
      <c r="I51" s="2">
        <f>F51+G51-H51</f>
        <v>65.699999999999932</v>
      </c>
      <c r="J51" s="2"/>
    </row>
    <row r="52" spans="1:10" x14ac:dyDescent="0.25">
      <c r="A52" t="s">
        <v>72</v>
      </c>
      <c r="B52" t="s">
        <v>66</v>
      </c>
      <c r="C52">
        <v>55</v>
      </c>
      <c r="D52">
        <v>1</v>
      </c>
      <c r="E52">
        <v>55</v>
      </c>
      <c r="F52" s="2"/>
      <c r="G52" s="3">
        <v>7.3</v>
      </c>
      <c r="H52" s="2"/>
      <c r="I52" s="2"/>
      <c r="J52" s="2"/>
    </row>
    <row r="53" spans="1:10" x14ac:dyDescent="0.25">
      <c r="A53" t="s">
        <v>72</v>
      </c>
      <c r="B53" t="s">
        <v>101</v>
      </c>
      <c r="C53">
        <v>55</v>
      </c>
      <c r="D53">
        <v>1</v>
      </c>
      <c r="E53">
        <v>55</v>
      </c>
      <c r="G53" s="3">
        <v>7.3</v>
      </c>
    </row>
    <row r="54" spans="1:10" x14ac:dyDescent="0.25">
      <c r="A54" t="s">
        <v>72</v>
      </c>
      <c r="B54" t="s">
        <v>120</v>
      </c>
      <c r="C54">
        <v>59</v>
      </c>
      <c r="D54">
        <v>1</v>
      </c>
      <c r="E54">
        <v>59</v>
      </c>
      <c r="G54" s="3">
        <v>7.3</v>
      </c>
    </row>
    <row r="55" spans="1:10" x14ac:dyDescent="0.25">
      <c r="A55" t="s">
        <v>72</v>
      </c>
      <c r="B55" t="s">
        <v>130</v>
      </c>
      <c r="C55">
        <v>68</v>
      </c>
      <c r="D55">
        <v>1</v>
      </c>
      <c r="E55">
        <v>68</v>
      </c>
      <c r="G55" s="3">
        <v>7.3</v>
      </c>
    </row>
    <row r="56" spans="1:10" x14ac:dyDescent="0.25">
      <c r="A56" s="2" t="s">
        <v>72</v>
      </c>
      <c r="B56" s="2"/>
      <c r="C56" s="2"/>
      <c r="D56" s="2"/>
      <c r="E56" s="2">
        <f>SUM(E52:E55)</f>
        <v>237</v>
      </c>
      <c r="F56" s="2">
        <f>E56*1.15</f>
        <v>272.54999999999995</v>
      </c>
      <c r="G56" s="2">
        <f>SUM(G52:G55)</f>
        <v>29.2</v>
      </c>
      <c r="H56" s="2">
        <v>273</v>
      </c>
      <c r="I56" s="2">
        <f>F56+G56-H56</f>
        <v>28.749999999999943</v>
      </c>
      <c r="J56" s="2"/>
    </row>
    <row r="57" spans="1:10" x14ac:dyDescent="0.25">
      <c r="A57" t="s">
        <v>119</v>
      </c>
      <c r="B57" t="s">
        <v>112</v>
      </c>
      <c r="C57">
        <v>61</v>
      </c>
      <c r="D57">
        <v>1</v>
      </c>
      <c r="E57">
        <v>61</v>
      </c>
      <c r="G57" s="3">
        <v>7.3</v>
      </c>
    </row>
    <row r="58" spans="1:10" s="2" customFormat="1" x14ac:dyDescent="0.25">
      <c r="A58" t="s">
        <v>119</v>
      </c>
      <c r="B58" t="s">
        <v>120</v>
      </c>
      <c r="C58">
        <v>59</v>
      </c>
      <c r="D58">
        <v>1</v>
      </c>
      <c r="E58">
        <v>59</v>
      </c>
      <c r="F58"/>
      <c r="G58" s="3">
        <v>7.3</v>
      </c>
      <c r="H58"/>
      <c r="I58"/>
      <c r="J58"/>
    </row>
    <row r="59" spans="1:10" x14ac:dyDescent="0.25">
      <c r="A59" t="s">
        <v>60</v>
      </c>
      <c r="B59" t="s">
        <v>33</v>
      </c>
      <c r="C59">
        <v>55</v>
      </c>
      <c r="D59">
        <v>1</v>
      </c>
      <c r="E59">
        <v>55</v>
      </c>
      <c r="G59" s="3">
        <v>7.3</v>
      </c>
    </row>
    <row r="60" spans="1:10" x14ac:dyDescent="0.25">
      <c r="A60" t="s">
        <v>60</v>
      </c>
      <c r="B60" t="s">
        <v>66</v>
      </c>
      <c r="C60">
        <v>55</v>
      </c>
      <c r="D60">
        <v>1</v>
      </c>
      <c r="E60">
        <v>55</v>
      </c>
      <c r="G60" s="3">
        <v>7.3</v>
      </c>
    </row>
    <row r="61" spans="1:10" x14ac:dyDescent="0.25">
      <c r="A61" t="s">
        <v>60</v>
      </c>
      <c r="B61" t="s">
        <v>82</v>
      </c>
      <c r="C61">
        <v>55</v>
      </c>
      <c r="D61">
        <v>1</v>
      </c>
      <c r="E61">
        <v>55</v>
      </c>
      <c r="G61" s="3">
        <v>7.3</v>
      </c>
    </row>
    <row r="62" spans="1:10" x14ac:dyDescent="0.25">
      <c r="A62" t="s">
        <v>60</v>
      </c>
      <c r="B62" t="s">
        <v>92</v>
      </c>
      <c r="C62">
        <v>55</v>
      </c>
      <c r="D62">
        <v>1</v>
      </c>
      <c r="E62">
        <v>55</v>
      </c>
      <c r="G62" s="3">
        <v>7.3</v>
      </c>
    </row>
    <row r="63" spans="1:10" x14ac:dyDescent="0.25">
      <c r="A63" t="s">
        <v>60</v>
      </c>
      <c r="B63" t="s">
        <v>97</v>
      </c>
      <c r="C63">
        <v>55</v>
      </c>
      <c r="D63">
        <v>1</v>
      </c>
      <c r="E63">
        <v>55</v>
      </c>
      <c r="G63" s="3">
        <v>7.3</v>
      </c>
    </row>
    <row r="64" spans="1:10" x14ac:dyDescent="0.25">
      <c r="A64" t="s">
        <v>60</v>
      </c>
      <c r="B64" t="s">
        <v>101</v>
      </c>
      <c r="C64">
        <v>55</v>
      </c>
      <c r="D64">
        <v>1</v>
      </c>
      <c r="E64">
        <v>55</v>
      </c>
      <c r="G64" s="3">
        <v>7.3</v>
      </c>
    </row>
    <row r="65" spans="1:10" x14ac:dyDescent="0.25">
      <c r="A65" t="s">
        <v>60</v>
      </c>
      <c r="B65" t="s">
        <v>137</v>
      </c>
      <c r="C65">
        <v>0</v>
      </c>
      <c r="E65">
        <v>0</v>
      </c>
    </row>
    <row r="66" spans="1:10" x14ac:dyDescent="0.25">
      <c r="A66" s="2" t="s">
        <v>60</v>
      </c>
      <c r="B66" s="2"/>
      <c r="C66" s="2"/>
      <c r="D66" s="2"/>
      <c r="E66" s="2">
        <f>SUM(E57:E65)</f>
        <v>450</v>
      </c>
      <c r="F66" s="2">
        <f>E66*1.15</f>
        <v>517.5</v>
      </c>
      <c r="G66" s="2">
        <f>SUM(G57:G65)</f>
        <v>58.399999999999991</v>
      </c>
      <c r="H66" s="2">
        <v>581</v>
      </c>
      <c r="I66" s="2">
        <f>F66+G66-H66</f>
        <v>-5.1000000000000227</v>
      </c>
      <c r="J66" s="2"/>
    </row>
    <row r="67" spans="1:10" s="2" customFormat="1" x14ac:dyDescent="0.25">
      <c r="A67" t="s">
        <v>155</v>
      </c>
      <c r="B67" t="s">
        <v>151</v>
      </c>
      <c r="C67">
        <v>55</v>
      </c>
      <c r="D67">
        <v>1</v>
      </c>
      <c r="E67">
        <v>55</v>
      </c>
      <c r="F67"/>
      <c r="G67" s="3">
        <v>7.3</v>
      </c>
      <c r="H67"/>
      <c r="I67"/>
      <c r="J67"/>
    </row>
    <row r="68" spans="1:10" x14ac:dyDescent="0.25">
      <c r="A68" t="s">
        <v>155</v>
      </c>
      <c r="B68" t="s">
        <v>152</v>
      </c>
      <c r="C68">
        <v>55</v>
      </c>
      <c r="D68">
        <v>1</v>
      </c>
      <c r="E68">
        <v>55</v>
      </c>
      <c r="G68" s="3">
        <v>7.3</v>
      </c>
    </row>
    <row r="69" spans="1:10" x14ac:dyDescent="0.25">
      <c r="A69" t="s">
        <v>155</v>
      </c>
      <c r="B69" t="s">
        <v>153</v>
      </c>
      <c r="C69">
        <v>60</v>
      </c>
      <c r="D69">
        <v>1</v>
      </c>
      <c r="E69">
        <v>60</v>
      </c>
      <c r="G69" s="3">
        <v>7.3</v>
      </c>
    </row>
    <row r="70" spans="1:10" x14ac:dyDescent="0.25">
      <c r="A70" t="s">
        <v>155</v>
      </c>
      <c r="B70" t="s">
        <v>154</v>
      </c>
      <c r="C70">
        <v>39</v>
      </c>
      <c r="D70">
        <v>1</v>
      </c>
      <c r="E70">
        <v>39</v>
      </c>
      <c r="G70" s="3">
        <v>7.3</v>
      </c>
    </row>
    <row r="71" spans="1:10" x14ac:dyDescent="0.25">
      <c r="A71" s="2" t="s">
        <v>155</v>
      </c>
      <c r="B71" s="2"/>
      <c r="C71" s="2"/>
      <c r="D71" s="2"/>
      <c r="E71" s="2">
        <f>SUM(E67:E70)</f>
        <v>209</v>
      </c>
      <c r="F71" s="2">
        <f>E71*1.15</f>
        <v>240.35</v>
      </c>
      <c r="G71">
        <f>SUM(G67:G70)</f>
        <v>29.2</v>
      </c>
      <c r="H71">
        <v>241</v>
      </c>
      <c r="I71">
        <f>F71+G71-H71</f>
        <v>28.550000000000011</v>
      </c>
    </row>
    <row r="72" spans="1:10" x14ac:dyDescent="0.25">
      <c r="A72" s="3" t="s">
        <v>158</v>
      </c>
      <c r="B72" t="s">
        <v>33</v>
      </c>
      <c r="C72">
        <v>55</v>
      </c>
      <c r="D72">
        <v>1</v>
      </c>
      <c r="E72">
        <v>55</v>
      </c>
      <c r="G72" s="3">
        <v>7.3</v>
      </c>
    </row>
    <row r="73" spans="1:10" s="2" customFormat="1" x14ac:dyDescent="0.25">
      <c r="A73" s="3" t="s">
        <v>158</v>
      </c>
      <c r="B73" t="s">
        <v>134</v>
      </c>
      <c r="C73">
        <v>67</v>
      </c>
      <c r="D73">
        <v>1</v>
      </c>
      <c r="E73">
        <v>67</v>
      </c>
      <c r="F73"/>
      <c r="G73" s="3">
        <v>7.3</v>
      </c>
      <c r="H73"/>
      <c r="I73"/>
      <c r="J73"/>
    </row>
    <row r="74" spans="1:10" x14ac:dyDescent="0.25">
      <c r="A74" s="3" t="s">
        <v>158</v>
      </c>
      <c r="B74" t="s">
        <v>143</v>
      </c>
      <c r="C74">
        <v>37</v>
      </c>
      <c r="D74">
        <v>1</v>
      </c>
      <c r="E74">
        <v>37</v>
      </c>
      <c r="G74" s="3">
        <v>7.3</v>
      </c>
    </row>
    <row r="75" spans="1:10" x14ac:dyDescent="0.25">
      <c r="A75" s="2" t="s">
        <v>158</v>
      </c>
      <c r="B75" s="2"/>
      <c r="C75" s="2"/>
      <c r="D75" s="2"/>
      <c r="E75" s="2">
        <f>SUM(E72:E74)</f>
        <v>159</v>
      </c>
      <c r="F75" s="2">
        <f>E75*1.15</f>
        <v>182.85</v>
      </c>
      <c r="G75" s="3">
        <f>SUM(G72:G74)</f>
        <v>21.9</v>
      </c>
      <c r="H75" s="2">
        <v>182.85</v>
      </c>
      <c r="I75" s="2">
        <f>F75+G75-H75</f>
        <v>21.900000000000006</v>
      </c>
      <c r="J75" s="2"/>
    </row>
    <row r="76" spans="1:10" x14ac:dyDescent="0.25">
      <c r="A76" t="s">
        <v>131</v>
      </c>
      <c r="B76" t="s">
        <v>130</v>
      </c>
      <c r="C76">
        <v>68</v>
      </c>
      <c r="D76">
        <v>1</v>
      </c>
      <c r="E76">
        <v>68</v>
      </c>
      <c r="G76" s="3">
        <v>7.3</v>
      </c>
    </row>
    <row r="77" spans="1:10" x14ac:dyDescent="0.25">
      <c r="A77" t="s">
        <v>34</v>
      </c>
      <c r="B77" t="s">
        <v>33</v>
      </c>
      <c r="C77">
        <v>55</v>
      </c>
      <c r="D77">
        <v>1</v>
      </c>
      <c r="E77">
        <v>55</v>
      </c>
      <c r="G77" s="3">
        <v>7.3</v>
      </c>
    </row>
    <row r="78" spans="1:10" x14ac:dyDescent="0.25">
      <c r="A78" t="s">
        <v>34</v>
      </c>
      <c r="B78" t="s">
        <v>97</v>
      </c>
      <c r="C78">
        <v>55</v>
      </c>
      <c r="D78">
        <v>2</v>
      </c>
      <c r="E78">
        <v>110</v>
      </c>
      <c r="G78" s="3">
        <v>14.6</v>
      </c>
    </row>
    <row r="79" spans="1:10" s="2" customFormat="1" x14ac:dyDescent="0.25">
      <c r="A79" t="s">
        <v>34</v>
      </c>
      <c r="B79" t="s">
        <v>101</v>
      </c>
      <c r="C79">
        <v>55</v>
      </c>
      <c r="D79">
        <v>1</v>
      </c>
      <c r="E79">
        <v>55</v>
      </c>
      <c r="F79"/>
      <c r="G79" s="3">
        <v>7.3</v>
      </c>
      <c r="H79"/>
      <c r="I79"/>
      <c r="J79"/>
    </row>
    <row r="80" spans="1:10" x14ac:dyDescent="0.25">
      <c r="A80" t="s">
        <v>34</v>
      </c>
      <c r="B80" t="s">
        <v>123</v>
      </c>
      <c r="C80">
        <v>65</v>
      </c>
      <c r="D80">
        <v>1</v>
      </c>
      <c r="E80">
        <v>65</v>
      </c>
      <c r="G80" s="3">
        <v>7.3</v>
      </c>
    </row>
    <row r="81" spans="1:10" x14ac:dyDescent="0.25">
      <c r="A81" t="s">
        <v>34</v>
      </c>
      <c r="B81" t="s">
        <v>139</v>
      </c>
      <c r="C81">
        <v>55</v>
      </c>
      <c r="D81">
        <v>1</v>
      </c>
      <c r="E81">
        <v>55</v>
      </c>
      <c r="G81" s="3">
        <v>7.3</v>
      </c>
    </row>
    <row r="82" spans="1:10" x14ac:dyDescent="0.25">
      <c r="A82" t="s">
        <v>34</v>
      </c>
      <c r="B82" t="s">
        <v>140</v>
      </c>
      <c r="C82">
        <v>60</v>
      </c>
      <c r="D82">
        <v>1</v>
      </c>
      <c r="E82">
        <v>60</v>
      </c>
      <c r="G82" s="3">
        <v>7.3</v>
      </c>
    </row>
    <row r="83" spans="1:10" x14ac:dyDescent="0.25">
      <c r="A83" t="s">
        <v>34</v>
      </c>
      <c r="B83" t="s">
        <v>142</v>
      </c>
      <c r="C83">
        <v>39</v>
      </c>
      <c r="D83">
        <v>1</v>
      </c>
      <c r="E83">
        <v>39</v>
      </c>
      <c r="G83" s="3">
        <v>7.3</v>
      </c>
    </row>
    <row r="84" spans="1:10" s="2" customFormat="1" x14ac:dyDescent="0.25">
      <c r="A84" s="2" t="s">
        <v>34</v>
      </c>
      <c r="E84" s="2">
        <f>SUM(E76:E83)</f>
        <v>507</v>
      </c>
      <c r="G84" s="2">
        <f>SUM(G76:G83)</f>
        <v>65.699999999999989</v>
      </c>
    </row>
    <row r="85" spans="1:10" x14ac:dyDescent="0.25">
      <c r="A85" t="s">
        <v>105</v>
      </c>
      <c r="B85" t="s">
        <v>101</v>
      </c>
      <c r="C85">
        <v>55</v>
      </c>
      <c r="D85">
        <v>1</v>
      </c>
      <c r="E85">
        <v>55</v>
      </c>
      <c r="G85" s="3">
        <v>7.3</v>
      </c>
    </row>
    <row r="86" spans="1:10" x14ac:dyDescent="0.25">
      <c r="A86" t="s">
        <v>91</v>
      </c>
      <c r="B86" t="s">
        <v>82</v>
      </c>
      <c r="C86">
        <v>55</v>
      </c>
      <c r="D86">
        <v>1</v>
      </c>
      <c r="E86">
        <v>55</v>
      </c>
      <c r="G86" s="3">
        <v>7.3</v>
      </c>
    </row>
    <row r="87" spans="1:10" s="2" customFormat="1" x14ac:dyDescent="0.25">
      <c r="A87" t="s">
        <v>91</v>
      </c>
      <c r="B87" t="s">
        <v>123</v>
      </c>
      <c r="C87">
        <v>65</v>
      </c>
      <c r="D87">
        <v>2</v>
      </c>
      <c r="E87">
        <f>C87*D87</f>
        <v>130</v>
      </c>
      <c r="F87"/>
      <c r="G87" s="3">
        <v>14.6</v>
      </c>
      <c r="H87"/>
      <c r="I87"/>
      <c r="J87"/>
    </row>
    <row r="88" spans="1:10" x14ac:dyDescent="0.25">
      <c r="A88" t="s">
        <v>91</v>
      </c>
      <c r="B88" t="s">
        <v>125</v>
      </c>
      <c r="C88">
        <v>68</v>
      </c>
      <c r="D88">
        <v>1</v>
      </c>
      <c r="E88">
        <v>68</v>
      </c>
      <c r="G88" s="3">
        <v>7.3</v>
      </c>
    </row>
    <row r="89" spans="1:10" x14ac:dyDescent="0.25">
      <c r="A89" t="s">
        <v>91</v>
      </c>
      <c r="B89" t="s">
        <v>142</v>
      </c>
      <c r="C89">
        <v>39</v>
      </c>
      <c r="D89">
        <v>2</v>
      </c>
      <c r="E89">
        <f>C89*D89</f>
        <v>78</v>
      </c>
      <c r="G89" s="3">
        <v>14.6</v>
      </c>
    </row>
    <row r="90" spans="1:10" x14ac:dyDescent="0.25">
      <c r="A90" s="2" t="s">
        <v>91</v>
      </c>
      <c r="B90" s="2"/>
      <c r="C90" s="2"/>
      <c r="D90" s="2"/>
      <c r="E90" s="2">
        <f>SUM(E85:E89)</f>
        <v>386</v>
      </c>
      <c r="F90" s="2">
        <f>E90*1.15</f>
        <v>443.9</v>
      </c>
      <c r="G90" s="2">
        <f>SUM(G85:G89)</f>
        <v>51.1</v>
      </c>
      <c r="H90" s="2">
        <v>444</v>
      </c>
      <c r="I90" s="2">
        <f>F90+G90-H90</f>
        <v>51</v>
      </c>
      <c r="J90" s="2"/>
    </row>
    <row r="91" spans="1:10" s="2" customFormat="1" x14ac:dyDescent="0.25">
      <c r="A91" t="s">
        <v>58</v>
      </c>
      <c r="B91" t="s">
        <v>33</v>
      </c>
      <c r="C91">
        <v>55</v>
      </c>
      <c r="D91">
        <v>1</v>
      </c>
      <c r="E91">
        <v>55</v>
      </c>
      <c r="F91"/>
      <c r="G91" s="3">
        <v>7.3</v>
      </c>
      <c r="H91"/>
      <c r="I91"/>
      <c r="J91"/>
    </row>
    <row r="92" spans="1:10" x14ac:dyDescent="0.25">
      <c r="A92" t="s">
        <v>58</v>
      </c>
      <c r="B92" t="s">
        <v>97</v>
      </c>
      <c r="C92">
        <v>55</v>
      </c>
      <c r="D92">
        <v>1</v>
      </c>
      <c r="E92">
        <v>55</v>
      </c>
      <c r="G92" s="3">
        <v>7.3</v>
      </c>
    </row>
    <row r="93" spans="1:10" x14ac:dyDescent="0.25">
      <c r="A93" t="s">
        <v>58</v>
      </c>
      <c r="B93" t="s">
        <v>120</v>
      </c>
      <c r="C93">
        <v>59</v>
      </c>
      <c r="D93">
        <v>2</v>
      </c>
      <c r="E93">
        <f>D93*C93</f>
        <v>118</v>
      </c>
      <c r="G93" s="3">
        <v>14.6</v>
      </c>
    </row>
    <row r="94" spans="1:10" x14ac:dyDescent="0.25">
      <c r="A94" t="s">
        <v>58</v>
      </c>
      <c r="B94" t="s">
        <v>139</v>
      </c>
      <c r="C94">
        <v>55</v>
      </c>
      <c r="D94">
        <v>2</v>
      </c>
      <c r="E94">
        <v>110</v>
      </c>
      <c r="G94" s="3">
        <v>14.6</v>
      </c>
    </row>
    <row r="95" spans="1:10" s="2" customFormat="1" x14ac:dyDescent="0.25">
      <c r="A95" s="2" t="s">
        <v>58</v>
      </c>
      <c r="E95" s="2">
        <f>SUM(E91:E94)</f>
        <v>338</v>
      </c>
      <c r="F95" s="2">
        <f>E95*1.15</f>
        <v>388.7</v>
      </c>
      <c r="G95" s="2">
        <f>SUM(G91:G94)</f>
        <v>43.8</v>
      </c>
      <c r="H95">
        <v>550</v>
      </c>
      <c r="I95">
        <f>F95+G95-H95</f>
        <v>-117.5</v>
      </c>
      <c r="J95"/>
    </row>
    <row r="96" spans="1:10" x14ac:dyDescent="0.25">
      <c r="A96" t="s">
        <v>73</v>
      </c>
      <c r="B96" t="s">
        <v>66</v>
      </c>
      <c r="C96">
        <v>55</v>
      </c>
      <c r="D96">
        <v>1</v>
      </c>
      <c r="E96">
        <v>55</v>
      </c>
      <c r="G96" s="3">
        <v>7.3</v>
      </c>
      <c r="H96" s="2"/>
      <c r="I96" s="2"/>
      <c r="J96" s="2"/>
    </row>
    <row r="97" spans="1:10" x14ac:dyDescent="0.25">
      <c r="A97" t="s">
        <v>73</v>
      </c>
      <c r="B97" t="s">
        <v>101</v>
      </c>
      <c r="C97">
        <v>55</v>
      </c>
      <c r="D97">
        <v>1</v>
      </c>
      <c r="E97">
        <v>55</v>
      </c>
      <c r="G97" s="3">
        <v>7.3</v>
      </c>
    </row>
    <row r="98" spans="1:10" s="2" customFormat="1" x14ac:dyDescent="0.25">
      <c r="A98" t="s">
        <v>73</v>
      </c>
      <c r="B98" t="s">
        <v>120</v>
      </c>
      <c r="C98">
        <v>59</v>
      </c>
      <c r="D98">
        <v>1</v>
      </c>
      <c r="E98">
        <v>59</v>
      </c>
      <c r="F98"/>
      <c r="G98" s="3">
        <v>7.3</v>
      </c>
      <c r="H98"/>
      <c r="I98"/>
      <c r="J98"/>
    </row>
    <row r="99" spans="1:10" x14ac:dyDescent="0.25">
      <c r="A99" t="s">
        <v>73</v>
      </c>
      <c r="B99" t="s">
        <v>130</v>
      </c>
      <c r="C99">
        <v>68</v>
      </c>
      <c r="D99">
        <v>1</v>
      </c>
      <c r="E99">
        <v>68</v>
      </c>
      <c r="G99" s="3">
        <v>7.3</v>
      </c>
    </row>
    <row r="100" spans="1:10" x14ac:dyDescent="0.25">
      <c r="A100" s="2" t="s">
        <v>73</v>
      </c>
      <c r="B100" s="2"/>
      <c r="C100" s="2"/>
      <c r="D100" s="2"/>
      <c r="E100" s="2">
        <f>SUM(E96:E99)</f>
        <v>237</v>
      </c>
      <c r="F100" s="2">
        <f>E100*1.15</f>
        <v>272.54999999999995</v>
      </c>
      <c r="G100" s="2">
        <f>SUM(G96:G99)</f>
        <v>29.2</v>
      </c>
      <c r="H100">
        <v>272.55</v>
      </c>
      <c r="I100">
        <f>F100+G100-H100</f>
        <v>29.199999999999932</v>
      </c>
    </row>
    <row r="101" spans="1:10" x14ac:dyDescent="0.25">
      <c r="A101" t="s">
        <v>100</v>
      </c>
      <c r="B101" t="s">
        <v>97</v>
      </c>
      <c r="C101">
        <v>55</v>
      </c>
      <c r="D101">
        <v>1</v>
      </c>
      <c r="E101">
        <v>55</v>
      </c>
      <c r="G101" s="3">
        <v>7.3</v>
      </c>
      <c r="H101" s="2"/>
      <c r="I101" s="2"/>
      <c r="J101" s="2"/>
    </row>
    <row r="102" spans="1:10" x14ac:dyDescent="0.25">
      <c r="A102" t="s">
        <v>100</v>
      </c>
      <c r="B102" t="s">
        <v>101</v>
      </c>
      <c r="C102">
        <v>55</v>
      </c>
      <c r="D102">
        <v>1</v>
      </c>
      <c r="E102">
        <v>55</v>
      </c>
      <c r="G102" s="3">
        <v>7.3</v>
      </c>
    </row>
    <row r="103" spans="1:10" x14ac:dyDescent="0.25">
      <c r="A103" t="s">
        <v>100</v>
      </c>
      <c r="B103" t="s">
        <v>123</v>
      </c>
      <c r="C103">
        <v>65</v>
      </c>
      <c r="D103">
        <v>1</v>
      </c>
      <c r="E103">
        <v>65</v>
      </c>
      <c r="G103" s="3">
        <v>7.3</v>
      </c>
    </row>
    <row r="104" spans="1:10" x14ac:dyDescent="0.25">
      <c r="A104" s="2" t="s">
        <v>100</v>
      </c>
      <c r="B104" s="2"/>
      <c r="C104" s="2"/>
      <c r="D104" s="2"/>
      <c r="E104" s="2">
        <f>SUM(E101:E103)</f>
        <v>175</v>
      </c>
      <c r="F104" s="2">
        <f>E104*1.15</f>
        <v>201.24999999999997</v>
      </c>
      <c r="G104" s="2">
        <f>SUM(G101:G103)</f>
        <v>21.9</v>
      </c>
      <c r="H104" s="2">
        <v>205</v>
      </c>
      <c r="I104" s="2">
        <f>F104+G104-H104</f>
        <v>18.149999999999977</v>
      </c>
      <c r="J104" s="2"/>
    </row>
    <row r="105" spans="1:10" x14ac:dyDescent="0.25">
      <c r="A105" t="s">
        <v>103</v>
      </c>
      <c r="B105" t="s">
        <v>101</v>
      </c>
      <c r="C105">
        <v>55</v>
      </c>
      <c r="D105">
        <v>1</v>
      </c>
      <c r="E105">
        <v>55</v>
      </c>
      <c r="G105" s="3">
        <v>7.3</v>
      </c>
    </row>
    <row r="106" spans="1:10" x14ac:dyDescent="0.25">
      <c r="A106" t="s">
        <v>103</v>
      </c>
      <c r="B106" t="s">
        <v>120</v>
      </c>
      <c r="C106">
        <v>59</v>
      </c>
      <c r="D106">
        <v>1</v>
      </c>
      <c r="E106">
        <v>59</v>
      </c>
      <c r="G106" s="3">
        <v>7.3</v>
      </c>
    </row>
    <row r="107" spans="1:10" x14ac:dyDescent="0.25">
      <c r="A107" t="s">
        <v>103</v>
      </c>
      <c r="B107" t="s">
        <v>137</v>
      </c>
      <c r="C107">
        <v>0</v>
      </c>
      <c r="E107">
        <v>0</v>
      </c>
    </row>
    <row r="108" spans="1:10" x14ac:dyDescent="0.25">
      <c r="A108" s="2" t="s">
        <v>103</v>
      </c>
      <c r="B108" s="2"/>
      <c r="C108" s="2"/>
      <c r="D108" s="2"/>
      <c r="E108" s="2">
        <f>SUM(E105:E107)</f>
        <v>114</v>
      </c>
      <c r="F108" s="2">
        <f>E108*1.15</f>
        <v>131.1</v>
      </c>
      <c r="G108" s="2">
        <f>SUM(G105:G107)</f>
        <v>14.6</v>
      </c>
      <c r="H108" s="2">
        <v>195</v>
      </c>
      <c r="I108" s="2">
        <f>F108+G108-H108</f>
        <v>-49.300000000000011</v>
      </c>
      <c r="J108" s="2"/>
    </row>
    <row r="109" spans="1:10" x14ac:dyDescent="0.25">
      <c r="A109" t="s">
        <v>84</v>
      </c>
      <c r="B109" t="s">
        <v>82</v>
      </c>
      <c r="C109">
        <v>55</v>
      </c>
      <c r="D109">
        <v>3</v>
      </c>
      <c r="E109">
        <f>C109*D109</f>
        <v>165</v>
      </c>
      <c r="G109">
        <v>21.9</v>
      </c>
    </row>
    <row r="110" spans="1:10" x14ac:dyDescent="0.25">
      <c r="A110" t="s">
        <v>84</v>
      </c>
      <c r="B110" t="s">
        <v>97</v>
      </c>
      <c r="C110">
        <v>55</v>
      </c>
      <c r="D110">
        <v>3</v>
      </c>
      <c r="E110">
        <v>165</v>
      </c>
      <c r="G110">
        <v>21.9</v>
      </c>
    </row>
    <row r="111" spans="1:10" s="2" customFormat="1" x14ac:dyDescent="0.25">
      <c r="A111" t="s">
        <v>84</v>
      </c>
      <c r="B111" t="s">
        <v>110</v>
      </c>
      <c r="C111">
        <v>61</v>
      </c>
      <c r="D111">
        <v>3</v>
      </c>
      <c r="E111">
        <f>C111*D111</f>
        <v>183</v>
      </c>
      <c r="F111"/>
      <c r="G111">
        <v>21.9</v>
      </c>
      <c r="H111"/>
      <c r="I111"/>
      <c r="J111"/>
    </row>
    <row r="112" spans="1:10" x14ac:dyDescent="0.25">
      <c r="A112" s="2" t="s">
        <v>84</v>
      </c>
      <c r="B112" s="2"/>
      <c r="C112" s="2"/>
      <c r="D112" s="2"/>
      <c r="E112" s="2">
        <f>SUM(E109:E111)</f>
        <v>513</v>
      </c>
      <c r="F112" s="2">
        <f>E112*1.15</f>
        <v>589.94999999999993</v>
      </c>
      <c r="G112" s="2">
        <f>SUM(G109:G111)</f>
        <v>65.699999999999989</v>
      </c>
      <c r="H112" s="2">
        <v>589.95000000000005</v>
      </c>
      <c r="I112" s="2">
        <f>F112+G112-H112</f>
        <v>65.699999999999818</v>
      </c>
      <c r="J112" s="2"/>
    </row>
    <row r="113" spans="1:10" x14ac:dyDescent="0.25">
      <c r="A113" t="s">
        <v>104</v>
      </c>
      <c r="B113" t="s">
        <v>101</v>
      </c>
      <c r="C113">
        <v>55</v>
      </c>
      <c r="D113">
        <v>1</v>
      </c>
      <c r="E113">
        <v>55</v>
      </c>
      <c r="G113" s="3">
        <v>7.3</v>
      </c>
    </row>
    <row r="114" spans="1:10" x14ac:dyDescent="0.25">
      <c r="A114" t="s">
        <v>104</v>
      </c>
      <c r="B114" t="s">
        <v>110</v>
      </c>
      <c r="C114">
        <v>61</v>
      </c>
      <c r="D114">
        <v>1</v>
      </c>
      <c r="E114">
        <v>61</v>
      </c>
      <c r="G114" s="3">
        <v>7.3</v>
      </c>
    </row>
    <row r="115" spans="1:10" x14ac:dyDescent="0.25">
      <c r="A115" s="2" t="s">
        <v>104</v>
      </c>
      <c r="B115" s="2"/>
      <c r="C115" s="2"/>
      <c r="D115" s="2"/>
      <c r="E115" s="2">
        <f>SUM(E113:E114)</f>
        <v>116</v>
      </c>
      <c r="F115" s="2">
        <f>E115*1.15</f>
        <v>133.39999999999998</v>
      </c>
      <c r="G115" s="2">
        <f>SUM(G113:G114)</f>
        <v>14.6</v>
      </c>
      <c r="H115" s="2">
        <v>133.4</v>
      </c>
      <c r="I115" s="2">
        <f>F115+G115-H115</f>
        <v>14.599999999999966</v>
      </c>
      <c r="J115" s="2"/>
    </row>
    <row r="116" spans="1:10" x14ac:dyDescent="0.25">
      <c r="A116" t="s">
        <v>54</v>
      </c>
      <c r="B116" t="s">
        <v>33</v>
      </c>
      <c r="C116">
        <v>55</v>
      </c>
      <c r="D116">
        <v>3</v>
      </c>
      <c r="E116">
        <v>165</v>
      </c>
      <c r="G116">
        <v>21.9</v>
      </c>
    </row>
    <row r="117" spans="1:10" x14ac:dyDescent="0.25">
      <c r="A117" t="s">
        <v>87</v>
      </c>
      <c r="B117" t="s">
        <v>82</v>
      </c>
      <c r="C117">
        <v>55</v>
      </c>
      <c r="D117">
        <v>1</v>
      </c>
      <c r="E117">
        <v>55</v>
      </c>
      <c r="G117" s="3">
        <v>7.3</v>
      </c>
    </row>
    <row r="118" spans="1:10" x14ac:dyDescent="0.25">
      <c r="A118" t="s">
        <v>87</v>
      </c>
      <c r="B118" t="s">
        <v>92</v>
      </c>
      <c r="C118">
        <v>55</v>
      </c>
      <c r="D118">
        <v>1</v>
      </c>
      <c r="E118">
        <v>55</v>
      </c>
      <c r="G118" s="3">
        <v>7.3</v>
      </c>
    </row>
    <row r="119" spans="1:10" x14ac:dyDescent="0.25">
      <c r="A119" t="s">
        <v>87</v>
      </c>
      <c r="B119" t="s">
        <v>97</v>
      </c>
      <c r="C119">
        <v>55</v>
      </c>
      <c r="D119">
        <v>1</v>
      </c>
      <c r="E119">
        <v>55</v>
      </c>
      <c r="G119" s="3">
        <v>7.3</v>
      </c>
    </row>
    <row r="120" spans="1:10" x14ac:dyDescent="0.25">
      <c r="A120" t="s">
        <v>87</v>
      </c>
      <c r="B120" t="s">
        <v>101</v>
      </c>
      <c r="C120">
        <v>55</v>
      </c>
      <c r="D120">
        <v>1</v>
      </c>
      <c r="E120">
        <v>55</v>
      </c>
      <c r="G120" s="3">
        <v>7.3</v>
      </c>
    </row>
    <row r="121" spans="1:10" x14ac:dyDescent="0.25">
      <c r="A121" t="s">
        <v>87</v>
      </c>
      <c r="B121" t="s">
        <v>107</v>
      </c>
      <c r="C121">
        <v>55</v>
      </c>
      <c r="D121">
        <v>1</v>
      </c>
      <c r="E121">
        <v>55</v>
      </c>
      <c r="G121" s="3">
        <v>7.3</v>
      </c>
    </row>
    <row r="122" spans="1:10" x14ac:dyDescent="0.25">
      <c r="A122" t="s">
        <v>87</v>
      </c>
      <c r="B122" t="s">
        <v>110</v>
      </c>
      <c r="C122">
        <v>61</v>
      </c>
      <c r="D122">
        <v>2</v>
      </c>
      <c r="E122">
        <f>C122*D122</f>
        <v>122</v>
      </c>
      <c r="G122" s="3">
        <v>14.6</v>
      </c>
    </row>
    <row r="123" spans="1:10" x14ac:dyDescent="0.25">
      <c r="A123" t="s">
        <v>87</v>
      </c>
      <c r="B123" t="s">
        <v>120</v>
      </c>
      <c r="C123">
        <v>59</v>
      </c>
      <c r="D123">
        <v>2</v>
      </c>
      <c r="E123">
        <f>C123*D123</f>
        <v>118</v>
      </c>
      <c r="G123" s="3">
        <v>14.6</v>
      </c>
    </row>
    <row r="124" spans="1:10" x14ac:dyDescent="0.25">
      <c r="A124" t="s">
        <v>87</v>
      </c>
      <c r="B124" t="s">
        <v>123</v>
      </c>
      <c r="C124">
        <v>65</v>
      </c>
      <c r="D124">
        <v>4</v>
      </c>
      <c r="E124">
        <f>C124*D124</f>
        <v>260</v>
      </c>
      <c r="G124" s="3">
        <v>29.2</v>
      </c>
    </row>
    <row r="125" spans="1:10" x14ac:dyDescent="0.25">
      <c r="A125" t="s">
        <v>87</v>
      </c>
      <c r="B125" t="s">
        <v>126</v>
      </c>
      <c r="C125">
        <v>65</v>
      </c>
      <c r="D125">
        <v>2</v>
      </c>
      <c r="E125">
        <f>C125*D125</f>
        <v>130</v>
      </c>
      <c r="G125" s="3">
        <v>14.6</v>
      </c>
    </row>
    <row r="126" spans="1:10" x14ac:dyDescent="0.25">
      <c r="A126" t="s">
        <v>87</v>
      </c>
      <c r="B126" t="s">
        <v>130</v>
      </c>
      <c r="C126">
        <v>68</v>
      </c>
      <c r="D126">
        <v>1</v>
      </c>
      <c r="E126">
        <v>68</v>
      </c>
      <c r="G126" s="3">
        <v>7.3</v>
      </c>
    </row>
    <row r="127" spans="1:10" x14ac:dyDescent="0.25">
      <c r="A127" t="s">
        <v>87</v>
      </c>
      <c r="B127" t="s">
        <v>148</v>
      </c>
      <c r="C127">
        <v>53</v>
      </c>
      <c r="D127">
        <v>2</v>
      </c>
      <c r="E127">
        <f>C127*D127</f>
        <v>106</v>
      </c>
      <c r="G127" s="3">
        <v>14.6</v>
      </c>
    </row>
    <row r="128" spans="1:10" s="2" customFormat="1" x14ac:dyDescent="0.25">
      <c r="A128" s="2" t="s">
        <v>87</v>
      </c>
      <c r="E128" s="2">
        <f>SUM(E116:E127)</f>
        <v>1244</v>
      </c>
      <c r="F128" s="2">
        <f>E128*1.12</f>
        <v>1393.2800000000002</v>
      </c>
      <c r="G128" s="2">
        <f>SUM(G116:G127)</f>
        <v>153.29999999999998</v>
      </c>
      <c r="H128" s="2">
        <v>1394</v>
      </c>
      <c r="I128" s="2">
        <f>F128+G128-H128</f>
        <v>152.58000000000015</v>
      </c>
    </row>
    <row r="129" spans="1:7" x14ac:dyDescent="0.25">
      <c r="A129" t="s">
        <v>135</v>
      </c>
      <c r="B129" t="s">
        <v>134</v>
      </c>
      <c r="C129">
        <v>67</v>
      </c>
      <c r="D129">
        <v>1</v>
      </c>
      <c r="E129">
        <v>67</v>
      </c>
      <c r="G129" s="3">
        <v>7.3</v>
      </c>
    </row>
    <row r="130" spans="1:7" x14ac:dyDescent="0.25">
      <c r="A130" t="s">
        <v>44</v>
      </c>
      <c r="B130" t="s">
        <v>33</v>
      </c>
      <c r="C130">
        <v>55</v>
      </c>
      <c r="D130">
        <v>1</v>
      </c>
      <c r="E130">
        <v>55</v>
      </c>
      <c r="G130" s="3">
        <v>7.3</v>
      </c>
    </row>
    <row r="131" spans="1:7" x14ac:dyDescent="0.25">
      <c r="A131" t="s">
        <v>44</v>
      </c>
      <c r="B131" t="s">
        <v>66</v>
      </c>
      <c r="C131">
        <v>55</v>
      </c>
      <c r="D131">
        <v>1</v>
      </c>
      <c r="E131">
        <v>55</v>
      </c>
      <c r="G131" s="3">
        <v>7.3</v>
      </c>
    </row>
    <row r="132" spans="1:7" x14ac:dyDescent="0.25">
      <c r="A132" t="s">
        <v>44</v>
      </c>
      <c r="B132" t="s">
        <v>82</v>
      </c>
      <c r="C132">
        <v>55</v>
      </c>
      <c r="D132">
        <v>1</v>
      </c>
      <c r="E132">
        <v>55</v>
      </c>
      <c r="G132" s="3">
        <v>7.3</v>
      </c>
    </row>
    <row r="133" spans="1:7" x14ac:dyDescent="0.25">
      <c r="A133" t="s">
        <v>44</v>
      </c>
      <c r="B133" t="s">
        <v>92</v>
      </c>
      <c r="C133">
        <v>55</v>
      </c>
      <c r="D133">
        <v>1</v>
      </c>
      <c r="E133">
        <v>55</v>
      </c>
      <c r="G133" s="3">
        <v>7.3</v>
      </c>
    </row>
    <row r="134" spans="1:7" x14ac:dyDescent="0.25">
      <c r="A134" t="s">
        <v>44</v>
      </c>
      <c r="B134" t="s">
        <v>97</v>
      </c>
      <c r="C134">
        <v>55</v>
      </c>
      <c r="D134">
        <v>1</v>
      </c>
      <c r="E134">
        <v>55</v>
      </c>
      <c r="G134" s="3">
        <v>7.3</v>
      </c>
    </row>
    <row r="135" spans="1:7" x14ac:dyDescent="0.25">
      <c r="A135" t="s">
        <v>44</v>
      </c>
      <c r="B135" t="s">
        <v>101</v>
      </c>
      <c r="C135">
        <v>55</v>
      </c>
      <c r="D135">
        <v>1</v>
      </c>
      <c r="E135">
        <v>55</v>
      </c>
      <c r="G135" s="3">
        <v>7.3</v>
      </c>
    </row>
    <row r="136" spans="1:7" x14ac:dyDescent="0.25">
      <c r="A136" t="s">
        <v>44</v>
      </c>
      <c r="B136" t="s">
        <v>110</v>
      </c>
      <c r="C136">
        <v>61</v>
      </c>
      <c r="D136">
        <v>1</v>
      </c>
      <c r="E136">
        <v>61</v>
      </c>
      <c r="G136" s="3">
        <v>7.3</v>
      </c>
    </row>
    <row r="137" spans="1:7" x14ac:dyDescent="0.25">
      <c r="A137" t="s">
        <v>44</v>
      </c>
      <c r="B137" t="s">
        <v>112</v>
      </c>
      <c r="C137">
        <v>61</v>
      </c>
      <c r="D137">
        <v>1</v>
      </c>
      <c r="E137">
        <v>61</v>
      </c>
      <c r="G137" s="3">
        <v>7.3</v>
      </c>
    </row>
    <row r="138" spans="1:7" x14ac:dyDescent="0.25">
      <c r="A138" t="s">
        <v>44</v>
      </c>
      <c r="B138" t="s">
        <v>120</v>
      </c>
      <c r="C138">
        <v>59</v>
      </c>
      <c r="D138">
        <v>1</v>
      </c>
      <c r="E138">
        <v>59</v>
      </c>
      <c r="G138" s="3">
        <v>7.3</v>
      </c>
    </row>
    <row r="139" spans="1:7" x14ac:dyDescent="0.25">
      <c r="A139" t="s">
        <v>44</v>
      </c>
      <c r="B139" t="s">
        <v>123</v>
      </c>
      <c r="C139">
        <v>65</v>
      </c>
      <c r="D139">
        <v>1</v>
      </c>
      <c r="E139">
        <v>65</v>
      </c>
      <c r="G139" s="3">
        <v>7.3</v>
      </c>
    </row>
    <row r="140" spans="1:7" x14ac:dyDescent="0.25">
      <c r="A140" t="s">
        <v>44</v>
      </c>
      <c r="B140" t="s">
        <v>126</v>
      </c>
      <c r="C140">
        <v>65</v>
      </c>
      <c r="D140">
        <v>1</v>
      </c>
      <c r="E140">
        <v>65</v>
      </c>
      <c r="G140" s="3">
        <v>7.3</v>
      </c>
    </row>
    <row r="141" spans="1:7" x14ac:dyDescent="0.25">
      <c r="A141" t="s">
        <v>44</v>
      </c>
      <c r="B141" t="s">
        <v>128</v>
      </c>
      <c r="C141">
        <v>100</v>
      </c>
      <c r="D141">
        <v>1</v>
      </c>
      <c r="E141">
        <v>100</v>
      </c>
      <c r="G141" s="3">
        <v>7.3</v>
      </c>
    </row>
    <row r="142" spans="1:7" x14ac:dyDescent="0.25">
      <c r="A142" t="s">
        <v>44</v>
      </c>
      <c r="B142" t="s">
        <v>130</v>
      </c>
      <c r="C142">
        <v>68</v>
      </c>
      <c r="D142">
        <v>1</v>
      </c>
      <c r="E142">
        <v>68</v>
      </c>
      <c r="G142" s="3">
        <v>7.3</v>
      </c>
    </row>
    <row r="143" spans="1:7" x14ac:dyDescent="0.25">
      <c r="A143" t="s">
        <v>44</v>
      </c>
      <c r="B143" t="s">
        <v>137</v>
      </c>
      <c r="C143">
        <v>0</v>
      </c>
      <c r="E143">
        <v>0</v>
      </c>
    </row>
    <row r="144" spans="1:7" x14ac:dyDescent="0.25">
      <c r="A144" t="s">
        <v>44</v>
      </c>
      <c r="B144" t="s">
        <v>140</v>
      </c>
      <c r="C144">
        <v>60</v>
      </c>
      <c r="D144">
        <v>1</v>
      </c>
      <c r="E144">
        <v>60</v>
      </c>
      <c r="G144" s="3">
        <v>7.3</v>
      </c>
    </row>
    <row r="145" spans="1:10" x14ac:dyDescent="0.25">
      <c r="A145" s="2" t="s">
        <v>44</v>
      </c>
      <c r="B145" s="2"/>
      <c r="C145" s="2"/>
      <c r="D145" s="2"/>
      <c r="E145" s="2">
        <f>SUM(E129:E144)</f>
        <v>936</v>
      </c>
      <c r="F145" s="2">
        <f>E145*1.15</f>
        <v>1076.3999999999999</v>
      </c>
      <c r="G145" s="2">
        <f>SUM(G129:G144)</f>
        <v>109.49999999999997</v>
      </c>
      <c r="H145" s="2">
        <v>1139.6500000000001</v>
      </c>
      <c r="I145" s="2">
        <f>F145+G145-H145</f>
        <v>46.249999999999773</v>
      </c>
      <c r="J145" s="2"/>
    </row>
    <row r="146" spans="1:10" x14ac:dyDescent="0.25">
      <c r="A146" t="s">
        <v>133</v>
      </c>
      <c r="B146" t="s">
        <v>130</v>
      </c>
      <c r="C146">
        <v>68</v>
      </c>
      <c r="D146">
        <v>1</v>
      </c>
      <c r="E146">
        <v>68</v>
      </c>
      <c r="G146" s="3">
        <v>7.3</v>
      </c>
    </row>
    <row r="147" spans="1:10" s="2" customFormat="1" x14ac:dyDescent="0.25">
      <c r="A147" t="s">
        <v>39</v>
      </c>
      <c r="B147" t="s">
        <v>33</v>
      </c>
      <c r="C147">
        <v>55</v>
      </c>
      <c r="D147">
        <v>1</v>
      </c>
      <c r="E147">
        <v>55</v>
      </c>
      <c r="F147"/>
      <c r="G147" s="3">
        <v>7.3</v>
      </c>
      <c r="H147"/>
      <c r="I147"/>
      <c r="J147"/>
    </row>
    <row r="148" spans="1:10" x14ac:dyDescent="0.25">
      <c r="A148" t="s">
        <v>39</v>
      </c>
      <c r="B148" t="s">
        <v>33</v>
      </c>
      <c r="C148">
        <v>55</v>
      </c>
      <c r="D148">
        <v>1</v>
      </c>
      <c r="E148">
        <v>55</v>
      </c>
      <c r="G148" s="3">
        <v>7.3</v>
      </c>
    </row>
    <row r="149" spans="1:10" x14ac:dyDescent="0.25">
      <c r="A149" t="s">
        <v>39</v>
      </c>
      <c r="B149" t="s">
        <v>66</v>
      </c>
      <c r="C149">
        <v>55</v>
      </c>
      <c r="D149">
        <v>1</v>
      </c>
      <c r="E149">
        <v>55</v>
      </c>
      <c r="G149" s="3">
        <v>7.3</v>
      </c>
    </row>
    <row r="150" spans="1:10" x14ac:dyDescent="0.25">
      <c r="A150" t="s">
        <v>39</v>
      </c>
      <c r="B150" t="s">
        <v>66</v>
      </c>
      <c r="C150">
        <v>55</v>
      </c>
      <c r="D150">
        <v>1</v>
      </c>
      <c r="E150">
        <v>55</v>
      </c>
      <c r="G150" s="3">
        <v>7.3</v>
      </c>
    </row>
    <row r="151" spans="1:10" x14ac:dyDescent="0.25">
      <c r="A151" t="s">
        <v>39</v>
      </c>
      <c r="B151" t="s">
        <v>82</v>
      </c>
      <c r="C151">
        <v>55</v>
      </c>
      <c r="D151">
        <v>1</v>
      </c>
      <c r="E151">
        <v>55</v>
      </c>
      <c r="G151" s="3">
        <v>7.3</v>
      </c>
    </row>
    <row r="152" spans="1:10" x14ac:dyDescent="0.25">
      <c r="A152" t="s">
        <v>39</v>
      </c>
      <c r="B152" t="s">
        <v>82</v>
      </c>
      <c r="C152">
        <v>55</v>
      </c>
      <c r="D152">
        <v>1</v>
      </c>
      <c r="E152">
        <v>55</v>
      </c>
      <c r="G152" s="3">
        <v>7.3</v>
      </c>
    </row>
    <row r="153" spans="1:10" x14ac:dyDescent="0.25">
      <c r="A153" t="s">
        <v>39</v>
      </c>
      <c r="B153" t="s">
        <v>97</v>
      </c>
      <c r="C153">
        <v>55</v>
      </c>
      <c r="D153">
        <v>1</v>
      </c>
      <c r="E153">
        <v>55</v>
      </c>
      <c r="G153" s="3">
        <v>7.3</v>
      </c>
    </row>
    <row r="154" spans="1:10" x14ac:dyDescent="0.25">
      <c r="A154" t="s">
        <v>39</v>
      </c>
      <c r="B154" t="s">
        <v>97</v>
      </c>
      <c r="C154">
        <v>55</v>
      </c>
      <c r="D154">
        <v>1</v>
      </c>
      <c r="E154">
        <v>55</v>
      </c>
      <c r="G154" s="3">
        <v>7.3</v>
      </c>
    </row>
    <row r="155" spans="1:10" x14ac:dyDescent="0.25">
      <c r="A155" t="s">
        <v>39</v>
      </c>
      <c r="B155" t="s">
        <v>101</v>
      </c>
      <c r="C155">
        <v>55</v>
      </c>
      <c r="D155">
        <v>1</v>
      </c>
      <c r="E155">
        <v>55</v>
      </c>
      <c r="G155" s="3">
        <v>7.3</v>
      </c>
    </row>
    <row r="156" spans="1:10" s="2" customFormat="1" x14ac:dyDescent="0.25">
      <c r="A156" t="s">
        <v>39</v>
      </c>
      <c r="B156" t="s">
        <v>101</v>
      </c>
      <c r="C156">
        <v>55</v>
      </c>
      <c r="D156">
        <v>1</v>
      </c>
      <c r="E156">
        <v>55</v>
      </c>
      <c r="F156"/>
      <c r="G156" s="3">
        <v>7.3</v>
      </c>
      <c r="H156"/>
      <c r="I156"/>
      <c r="J156"/>
    </row>
    <row r="157" spans="1:10" x14ac:dyDescent="0.25">
      <c r="A157" t="s">
        <v>39</v>
      </c>
      <c r="B157" t="s">
        <v>110</v>
      </c>
      <c r="C157">
        <v>61</v>
      </c>
      <c r="D157">
        <v>1</v>
      </c>
      <c r="E157">
        <v>61</v>
      </c>
      <c r="G157" s="3">
        <v>7.3</v>
      </c>
    </row>
    <row r="158" spans="1:10" x14ac:dyDescent="0.25">
      <c r="A158" t="s">
        <v>39</v>
      </c>
      <c r="B158" t="s">
        <v>110</v>
      </c>
      <c r="C158">
        <v>61</v>
      </c>
      <c r="D158">
        <v>1</v>
      </c>
      <c r="E158">
        <v>61</v>
      </c>
      <c r="G158" s="3">
        <v>7.3</v>
      </c>
    </row>
    <row r="159" spans="1:10" s="2" customFormat="1" x14ac:dyDescent="0.25">
      <c r="A159" t="s">
        <v>39</v>
      </c>
      <c r="B159" t="s">
        <v>112</v>
      </c>
      <c r="C159">
        <v>61</v>
      </c>
      <c r="D159">
        <v>1</v>
      </c>
      <c r="E159">
        <v>61</v>
      </c>
      <c r="F159"/>
      <c r="G159" s="3">
        <v>7.3</v>
      </c>
      <c r="H159"/>
      <c r="I159"/>
      <c r="J159"/>
    </row>
    <row r="160" spans="1:10" x14ac:dyDescent="0.25">
      <c r="A160" t="s">
        <v>39</v>
      </c>
      <c r="B160" t="s">
        <v>112</v>
      </c>
      <c r="C160">
        <v>61</v>
      </c>
      <c r="D160">
        <v>1</v>
      </c>
      <c r="E160">
        <v>61</v>
      </c>
      <c r="G160" s="3">
        <v>7.3</v>
      </c>
    </row>
    <row r="161" spans="1:10" x14ac:dyDescent="0.25">
      <c r="A161" t="s">
        <v>39</v>
      </c>
      <c r="B161" t="s">
        <v>120</v>
      </c>
      <c r="C161">
        <v>59</v>
      </c>
      <c r="D161">
        <v>1</v>
      </c>
      <c r="E161">
        <v>59</v>
      </c>
      <c r="G161" s="3">
        <v>7.3</v>
      </c>
    </row>
    <row r="162" spans="1:10" x14ac:dyDescent="0.25">
      <c r="A162" t="s">
        <v>39</v>
      </c>
      <c r="B162" t="s">
        <v>120</v>
      </c>
      <c r="C162">
        <v>59</v>
      </c>
      <c r="D162">
        <v>1</v>
      </c>
      <c r="E162">
        <v>59</v>
      </c>
      <c r="G162" s="3">
        <v>7.3</v>
      </c>
    </row>
    <row r="163" spans="1:10" x14ac:dyDescent="0.25">
      <c r="A163" t="s">
        <v>39</v>
      </c>
      <c r="B163" t="s">
        <v>130</v>
      </c>
      <c r="C163">
        <v>68</v>
      </c>
      <c r="D163">
        <v>1</v>
      </c>
      <c r="E163">
        <v>68</v>
      </c>
      <c r="G163" s="3">
        <v>7.3</v>
      </c>
    </row>
    <row r="164" spans="1:10" x14ac:dyDescent="0.25">
      <c r="A164" s="2" t="s">
        <v>39</v>
      </c>
      <c r="B164" s="2"/>
      <c r="C164" s="2"/>
      <c r="D164" s="2"/>
      <c r="E164" s="2">
        <f>SUM(E146:E163)</f>
        <v>1048</v>
      </c>
      <c r="F164" s="2">
        <f>E164*1.12</f>
        <v>1173.7600000000002</v>
      </c>
      <c r="G164" s="2">
        <f>SUM(G146:G163)</f>
        <v>131.39999999999998</v>
      </c>
      <c r="H164" s="2">
        <v>1200</v>
      </c>
      <c r="I164" s="2">
        <f>F164+G164-H164</f>
        <v>105.16000000000031</v>
      </c>
      <c r="J164" s="2"/>
    </row>
    <row r="165" spans="1:10" x14ac:dyDescent="0.25">
      <c r="A165" t="s">
        <v>76</v>
      </c>
      <c r="B165" t="s">
        <v>66</v>
      </c>
      <c r="C165">
        <v>55</v>
      </c>
      <c r="D165">
        <v>1</v>
      </c>
      <c r="E165">
        <v>55</v>
      </c>
      <c r="G165" s="3">
        <v>7.3</v>
      </c>
    </row>
    <row r="166" spans="1:10" x14ac:dyDescent="0.25">
      <c r="A166" t="s">
        <v>76</v>
      </c>
      <c r="B166" t="s">
        <v>82</v>
      </c>
      <c r="C166">
        <v>55</v>
      </c>
      <c r="D166">
        <v>1</v>
      </c>
      <c r="E166">
        <v>55</v>
      </c>
      <c r="G166" s="3">
        <v>7.3</v>
      </c>
    </row>
    <row r="167" spans="1:10" x14ac:dyDescent="0.25">
      <c r="A167" t="s">
        <v>76</v>
      </c>
      <c r="B167" t="s">
        <v>123</v>
      </c>
      <c r="C167">
        <v>65</v>
      </c>
      <c r="D167">
        <v>1</v>
      </c>
      <c r="E167">
        <v>65</v>
      </c>
      <c r="G167" s="3">
        <v>7.3</v>
      </c>
    </row>
    <row r="168" spans="1:10" x14ac:dyDescent="0.25">
      <c r="A168" t="s">
        <v>89</v>
      </c>
      <c r="B168" t="s">
        <v>82</v>
      </c>
      <c r="C168">
        <v>55</v>
      </c>
      <c r="D168">
        <v>1</v>
      </c>
      <c r="E168">
        <v>55</v>
      </c>
      <c r="G168" s="3">
        <v>7.3</v>
      </c>
    </row>
    <row r="169" spans="1:10" x14ac:dyDescent="0.25">
      <c r="A169" t="s">
        <v>89</v>
      </c>
      <c r="B169" t="s">
        <v>92</v>
      </c>
      <c r="C169">
        <v>55</v>
      </c>
      <c r="D169">
        <v>1</v>
      </c>
      <c r="E169">
        <v>55</v>
      </c>
      <c r="G169" s="3">
        <v>7.3</v>
      </c>
    </row>
    <row r="170" spans="1:10" x14ac:dyDescent="0.25">
      <c r="A170" t="s">
        <v>89</v>
      </c>
      <c r="B170" t="s">
        <v>101</v>
      </c>
      <c r="C170">
        <v>55</v>
      </c>
      <c r="D170">
        <v>2</v>
      </c>
      <c r="E170">
        <v>110</v>
      </c>
      <c r="G170" s="3">
        <v>14.6</v>
      </c>
    </row>
    <row r="171" spans="1:10" x14ac:dyDescent="0.25">
      <c r="A171" t="s">
        <v>89</v>
      </c>
      <c r="B171" t="s">
        <v>120</v>
      </c>
      <c r="C171">
        <v>59</v>
      </c>
      <c r="D171">
        <v>1</v>
      </c>
      <c r="E171">
        <v>59</v>
      </c>
      <c r="G171" s="3">
        <v>7.3</v>
      </c>
    </row>
    <row r="172" spans="1:10" x14ac:dyDescent="0.25">
      <c r="A172" t="s">
        <v>89</v>
      </c>
      <c r="B172" t="s">
        <v>134</v>
      </c>
      <c r="C172">
        <v>67</v>
      </c>
      <c r="D172">
        <v>2</v>
      </c>
      <c r="E172">
        <f>C172*D172</f>
        <v>134</v>
      </c>
      <c r="G172" s="3">
        <v>14.6</v>
      </c>
    </row>
    <row r="173" spans="1:10" s="2" customFormat="1" x14ac:dyDescent="0.25">
      <c r="A173" s="2" t="s">
        <v>89</v>
      </c>
      <c r="E173" s="2">
        <f>SUM(E165:E172)</f>
        <v>588</v>
      </c>
      <c r="F173" s="2">
        <f>E173*1.15</f>
        <v>676.19999999999993</v>
      </c>
      <c r="G173" s="2">
        <f>SUM(G165:G172)</f>
        <v>73</v>
      </c>
      <c r="H173" s="2">
        <v>680</v>
      </c>
      <c r="I173" s="2">
        <f>F173+G173-H173</f>
        <v>69.199999999999932</v>
      </c>
    </row>
    <row r="174" spans="1:10" x14ac:dyDescent="0.25">
      <c r="A174" t="s">
        <v>117</v>
      </c>
      <c r="B174" t="s">
        <v>112</v>
      </c>
      <c r="C174">
        <v>61</v>
      </c>
      <c r="D174">
        <v>2</v>
      </c>
      <c r="E174">
        <f>C174*2</f>
        <v>122</v>
      </c>
      <c r="G174" s="3">
        <v>14.6</v>
      </c>
    </row>
    <row r="175" spans="1:10" x14ac:dyDescent="0.25">
      <c r="A175" t="s">
        <v>117</v>
      </c>
      <c r="B175" t="s">
        <v>130</v>
      </c>
      <c r="C175">
        <v>68</v>
      </c>
      <c r="D175">
        <v>2</v>
      </c>
      <c r="E175">
        <f>C175*D175</f>
        <v>136</v>
      </c>
      <c r="G175" s="3">
        <v>14.6</v>
      </c>
    </row>
    <row r="176" spans="1:10" x14ac:dyDescent="0.25">
      <c r="A176" s="2" t="s">
        <v>117</v>
      </c>
      <c r="B176" s="2"/>
      <c r="C176" s="2"/>
      <c r="D176" s="2"/>
      <c r="E176" s="2">
        <f>SUM(E174:E175)</f>
        <v>258</v>
      </c>
      <c r="F176" s="2">
        <f>E176*1.15</f>
        <v>296.7</v>
      </c>
      <c r="G176" s="2">
        <f>SUM(G174:G175)</f>
        <v>29.2</v>
      </c>
      <c r="H176" s="2">
        <v>297</v>
      </c>
      <c r="I176" s="2">
        <f>F176+G176-H176</f>
        <v>28.899999999999977</v>
      </c>
      <c r="J176" s="2"/>
    </row>
    <row r="177" spans="1:10" x14ac:dyDescent="0.25">
      <c r="A177" t="s">
        <v>86</v>
      </c>
      <c r="B177" t="s">
        <v>82</v>
      </c>
      <c r="C177">
        <v>55</v>
      </c>
      <c r="D177">
        <v>3</v>
      </c>
      <c r="E177">
        <f>C177*D177</f>
        <v>165</v>
      </c>
      <c r="G177">
        <f>7.3*3</f>
        <v>21.9</v>
      </c>
    </row>
    <row r="178" spans="1:10" x14ac:dyDescent="0.25">
      <c r="A178" t="s">
        <v>86</v>
      </c>
      <c r="B178" t="s">
        <v>82</v>
      </c>
      <c r="C178">
        <v>55</v>
      </c>
      <c r="D178">
        <v>1</v>
      </c>
      <c r="E178">
        <v>55</v>
      </c>
      <c r="G178" s="3">
        <v>7.3</v>
      </c>
    </row>
    <row r="179" spans="1:10" x14ac:dyDescent="0.25">
      <c r="A179" t="s">
        <v>86</v>
      </c>
      <c r="B179" t="s">
        <v>107</v>
      </c>
      <c r="C179">
        <v>55</v>
      </c>
      <c r="D179">
        <v>1</v>
      </c>
      <c r="E179">
        <v>55</v>
      </c>
      <c r="G179" s="3">
        <v>7.3</v>
      </c>
    </row>
    <row r="180" spans="1:10" s="2" customFormat="1" x14ac:dyDescent="0.25">
      <c r="A180" t="s">
        <v>86</v>
      </c>
      <c r="B180" t="s">
        <v>126</v>
      </c>
      <c r="C180">
        <v>65</v>
      </c>
      <c r="D180">
        <v>3</v>
      </c>
      <c r="E180">
        <f>C180*D180</f>
        <v>195</v>
      </c>
      <c r="F180"/>
      <c r="G180">
        <f>7.3*3</f>
        <v>21.9</v>
      </c>
      <c r="H180"/>
      <c r="I180"/>
      <c r="J180"/>
    </row>
    <row r="181" spans="1:10" x14ac:dyDescent="0.25">
      <c r="A181" t="s">
        <v>86</v>
      </c>
      <c r="B181" t="s">
        <v>143</v>
      </c>
      <c r="C181">
        <v>37</v>
      </c>
      <c r="D181">
        <v>1</v>
      </c>
      <c r="E181">
        <v>37</v>
      </c>
      <c r="G181" s="3">
        <v>7.3</v>
      </c>
    </row>
    <row r="182" spans="1:10" x14ac:dyDescent="0.25">
      <c r="A182" t="s">
        <v>86</v>
      </c>
      <c r="B182" t="s">
        <v>147</v>
      </c>
      <c r="C182">
        <v>41</v>
      </c>
      <c r="D182">
        <v>1</v>
      </c>
      <c r="E182">
        <v>41</v>
      </c>
      <c r="G182" s="3">
        <v>7.3</v>
      </c>
    </row>
    <row r="183" spans="1:10" x14ac:dyDescent="0.25">
      <c r="A183" t="s">
        <v>52</v>
      </c>
      <c r="B183" t="s">
        <v>33</v>
      </c>
      <c r="C183">
        <v>55</v>
      </c>
      <c r="D183">
        <v>2</v>
      </c>
      <c r="E183">
        <v>110</v>
      </c>
      <c r="G183" s="3">
        <v>14.6</v>
      </c>
    </row>
    <row r="184" spans="1:10" x14ac:dyDescent="0.25">
      <c r="A184" t="s">
        <v>52</v>
      </c>
      <c r="B184" t="s">
        <v>66</v>
      </c>
      <c r="C184">
        <v>55</v>
      </c>
      <c r="D184">
        <v>1</v>
      </c>
      <c r="E184">
        <v>55</v>
      </c>
      <c r="G184" s="3">
        <v>7.3</v>
      </c>
    </row>
    <row r="185" spans="1:10" x14ac:dyDescent="0.25">
      <c r="A185" t="s">
        <v>52</v>
      </c>
      <c r="B185" t="s">
        <v>92</v>
      </c>
      <c r="C185">
        <v>55</v>
      </c>
      <c r="D185">
        <v>2</v>
      </c>
      <c r="E185">
        <v>110</v>
      </c>
      <c r="G185" s="3">
        <v>14.6</v>
      </c>
    </row>
    <row r="186" spans="1:10" x14ac:dyDescent="0.25">
      <c r="A186" t="s">
        <v>52</v>
      </c>
      <c r="B186" t="s">
        <v>107</v>
      </c>
      <c r="C186">
        <v>55</v>
      </c>
      <c r="D186">
        <v>3</v>
      </c>
      <c r="E186">
        <v>165</v>
      </c>
      <c r="G186">
        <f>7.3*3</f>
        <v>21.9</v>
      </c>
    </row>
    <row r="187" spans="1:10" s="2" customFormat="1" x14ac:dyDescent="0.25">
      <c r="A187" t="s">
        <v>52</v>
      </c>
      <c r="B187" t="s">
        <v>123</v>
      </c>
      <c r="C187">
        <v>65</v>
      </c>
      <c r="D187">
        <v>5</v>
      </c>
      <c r="E187">
        <f>C187*D187</f>
        <v>325</v>
      </c>
      <c r="F187"/>
      <c r="G187">
        <f>7.3*5</f>
        <v>36.5</v>
      </c>
      <c r="H187"/>
      <c r="I187"/>
      <c r="J187"/>
    </row>
    <row r="188" spans="1:10" x14ac:dyDescent="0.25">
      <c r="A188" t="s">
        <v>52</v>
      </c>
      <c r="B188" t="s">
        <v>145</v>
      </c>
      <c r="C188">
        <v>40</v>
      </c>
      <c r="D188">
        <v>1</v>
      </c>
      <c r="E188">
        <v>40</v>
      </c>
      <c r="G188" s="3">
        <v>7.3</v>
      </c>
    </row>
    <row r="189" spans="1:10" x14ac:dyDescent="0.25">
      <c r="A189" t="s">
        <v>52</v>
      </c>
      <c r="B189" t="s">
        <v>149</v>
      </c>
      <c r="C189">
        <v>68</v>
      </c>
      <c r="D189">
        <v>2</v>
      </c>
      <c r="E189">
        <f>C189*D189</f>
        <v>136</v>
      </c>
      <c r="G189" s="3">
        <v>14.6</v>
      </c>
    </row>
    <row r="190" spans="1:10" x14ac:dyDescent="0.25">
      <c r="A190" s="2" t="s">
        <v>52</v>
      </c>
      <c r="B190" s="2"/>
      <c r="C190" s="2"/>
      <c r="D190" s="2"/>
      <c r="E190" s="2">
        <f>SUM(E177:E189)</f>
        <v>1489</v>
      </c>
      <c r="F190" s="2">
        <f>E190*1.12</f>
        <v>1667.68</v>
      </c>
      <c r="G190" s="2">
        <f>SUM(G177:G189)</f>
        <v>189.79999999999998</v>
      </c>
      <c r="H190" s="2">
        <v>1667.68</v>
      </c>
      <c r="I190" s="2">
        <f>F190+G190-H190</f>
        <v>189.79999999999995</v>
      </c>
      <c r="J190" s="2"/>
    </row>
    <row r="191" spans="1:10" s="2" customFormat="1" x14ac:dyDescent="0.25">
      <c r="A191" t="s">
        <v>43</v>
      </c>
      <c r="B191" t="s">
        <v>33</v>
      </c>
      <c r="C191">
        <v>55</v>
      </c>
      <c r="D191">
        <v>1</v>
      </c>
      <c r="E191">
        <v>55</v>
      </c>
      <c r="F191"/>
      <c r="G191" s="3">
        <v>7.3</v>
      </c>
      <c r="H191"/>
      <c r="I191"/>
      <c r="J191"/>
    </row>
    <row r="192" spans="1:10" x14ac:dyDescent="0.25">
      <c r="A192" t="s">
        <v>43</v>
      </c>
      <c r="B192" t="s">
        <v>82</v>
      </c>
      <c r="C192">
        <v>55</v>
      </c>
      <c r="D192">
        <v>1</v>
      </c>
      <c r="E192">
        <v>55</v>
      </c>
      <c r="G192" s="3">
        <v>7.3</v>
      </c>
    </row>
    <row r="193" spans="1:10" x14ac:dyDescent="0.25">
      <c r="A193" t="s">
        <v>43</v>
      </c>
      <c r="B193" t="s">
        <v>107</v>
      </c>
      <c r="C193">
        <v>55</v>
      </c>
      <c r="D193">
        <v>2</v>
      </c>
      <c r="E193">
        <v>110</v>
      </c>
      <c r="G193" s="3">
        <v>14.6</v>
      </c>
    </row>
    <row r="194" spans="1:10" x14ac:dyDescent="0.25">
      <c r="A194" t="s">
        <v>43</v>
      </c>
      <c r="B194" t="s">
        <v>125</v>
      </c>
      <c r="C194">
        <v>68</v>
      </c>
      <c r="D194">
        <v>2</v>
      </c>
      <c r="E194">
        <f>C194*D194</f>
        <v>136</v>
      </c>
      <c r="G194" s="3">
        <v>14.6</v>
      </c>
    </row>
    <row r="195" spans="1:10" x14ac:dyDescent="0.25">
      <c r="A195" t="s">
        <v>43</v>
      </c>
      <c r="B195" t="s">
        <v>126</v>
      </c>
      <c r="C195">
        <v>65</v>
      </c>
      <c r="D195">
        <v>1</v>
      </c>
      <c r="E195">
        <v>65</v>
      </c>
      <c r="G195" s="3">
        <v>7.3</v>
      </c>
    </row>
    <row r="196" spans="1:10" x14ac:dyDescent="0.25">
      <c r="A196" t="s">
        <v>43</v>
      </c>
      <c r="B196" t="s">
        <v>126</v>
      </c>
      <c r="C196">
        <v>65</v>
      </c>
      <c r="D196">
        <v>1</v>
      </c>
      <c r="E196">
        <v>65</v>
      </c>
      <c r="G196" s="3">
        <v>7.3</v>
      </c>
    </row>
    <row r="197" spans="1:10" x14ac:dyDescent="0.25">
      <c r="A197" s="2" t="s">
        <v>43</v>
      </c>
      <c r="B197" s="2"/>
      <c r="C197" s="2"/>
      <c r="D197" s="2"/>
      <c r="E197" s="2">
        <f>SUM(E191:E196)</f>
        <v>486</v>
      </c>
      <c r="F197" s="2">
        <f>E197*1.15</f>
        <v>558.9</v>
      </c>
      <c r="G197" s="2">
        <f>SUM(G191:G196)</f>
        <v>58.399999999999991</v>
      </c>
      <c r="H197" s="2">
        <v>559</v>
      </c>
      <c r="I197" s="2">
        <f>F197+G197-H197</f>
        <v>58.299999999999955</v>
      </c>
      <c r="J197" s="2"/>
    </row>
    <row r="198" spans="1:10" s="2" customFormat="1" x14ac:dyDescent="0.25">
      <c r="A198" t="s">
        <v>70</v>
      </c>
      <c r="B198" t="s">
        <v>66</v>
      </c>
      <c r="C198">
        <v>55</v>
      </c>
      <c r="D198">
        <v>1</v>
      </c>
      <c r="E198">
        <v>55</v>
      </c>
      <c r="F198"/>
      <c r="G198" s="3">
        <v>7.3</v>
      </c>
      <c r="H198"/>
      <c r="I198"/>
      <c r="J198"/>
    </row>
    <row r="199" spans="1:10" x14ac:dyDescent="0.25">
      <c r="A199" t="s">
        <v>70</v>
      </c>
      <c r="B199" t="s">
        <v>82</v>
      </c>
      <c r="C199">
        <v>55</v>
      </c>
      <c r="D199">
        <v>1</v>
      </c>
      <c r="E199">
        <v>55</v>
      </c>
      <c r="G199" s="3">
        <v>7.3</v>
      </c>
    </row>
    <row r="200" spans="1:10" x14ac:dyDescent="0.25">
      <c r="A200" t="s">
        <v>70</v>
      </c>
      <c r="B200" t="s">
        <v>92</v>
      </c>
      <c r="C200">
        <v>55</v>
      </c>
      <c r="D200">
        <v>1</v>
      </c>
      <c r="E200">
        <v>55</v>
      </c>
      <c r="G200" s="3">
        <v>7.3</v>
      </c>
    </row>
    <row r="201" spans="1:10" x14ac:dyDescent="0.25">
      <c r="A201" t="s">
        <v>70</v>
      </c>
      <c r="B201" t="s">
        <v>110</v>
      </c>
      <c r="C201">
        <v>61</v>
      </c>
      <c r="D201">
        <v>2</v>
      </c>
      <c r="E201">
        <f>C201*D201</f>
        <v>122</v>
      </c>
      <c r="G201" s="3">
        <v>14.6</v>
      </c>
    </row>
    <row r="202" spans="1:10" x14ac:dyDescent="0.25">
      <c r="A202" t="s">
        <v>70</v>
      </c>
      <c r="B202" t="s">
        <v>123</v>
      </c>
      <c r="C202">
        <v>65</v>
      </c>
      <c r="D202">
        <v>1</v>
      </c>
      <c r="E202">
        <v>65</v>
      </c>
      <c r="G202" s="3">
        <v>7.3</v>
      </c>
    </row>
    <row r="203" spans="1:10" x14ac:dyDescent="0.25">
      <c r="A203" t="s">
        <v>70</v>
      </c>
      <c r="B203" t="s">
        <v>126</v>
      </c>
      <c r="C203">
        <v>65</v>
      </c>
      <c r="D203">
        <v>1</v>
      </c>
      <c r="E203">
        <v>65</v>
      </c>
      <c r="G203" s="3">
        <v>7.3</v>
      </c>
    </row>
    <row r="204" spans="1:10" x14ac:dyDescent="0.25">
      <c r="A204" s="2" t="s">
        <v>70</v>
      </c>
      <c r="B204" s="2"/>
      <c r="C204" s="2"/>
      <c r="D204" s="2"/>
      <c r="E204" s="2">
        <f>SUM(E198:E203)</f>
        <v>417</v>
      </c>
      <c r="F204" s="2">
        <f>E204*1.15</f>
        <v>479.54999999999995</v>
      </c>
      <c r="G204" s="2">
        <f>SUM(G198:G203)</f>
        <v>51.099999999999994</v>
      </c>
      <c r="H204" s="2">
        <v>480</v>
      </c>
      <c r="I204" s="2">
        <f>F204+G204-H204</f>
        <v>50.649999999999977</v>
      </c>
      <c r="J204" s="2"/>
    </row>
    <row r="205" spans="1:10" x14ac:dyDescent="0.25">
      <c r="A205" t="s">
        <v>79</v>
      </c>
      <c r="B205" t="s">
        <v>66</v>
      </c>
      <c r="C205">
        <v>55</v>
      </c>
      <c r="D205">
        <v>1</v>
      </c>
      <c r="E205">
        <v>55</v>
      </c>
      <c r="G205" s="3">
        <v>7.3</v>
      </c>
    </row>
    <row r="206" spans="1:10" x14ac:dyDescent="0.25">
      <c r="A206" t="s">
        <v>79</v>
      </c>
      <c r="B206" t="s">
        <v>120</v>
      </c>
      <c r="C206">
        <v>59</v>
      </c>
      <c r="D206">
        <v>1</v>
      </c>
      <c r="E206">
        <v>59</v>
      </c>
      <c r="G206" s="3">
        <v>7.3</v>
      </c>
    </row>
    <row r="207" spans="1:10" x14ac:dyDescent="0.25">
      <c r="A207" t="s">
        <v>79</v>
      </c>
      <c r="B207" t="s">
        <v>139</v>
      </c>
      <c r="C207">
        <v>55</v>
      </c>
      <c r="D207">
        <v>1</v>
      </c>
      <c r="E207">
        <v>55</v>
      </c>
      <c r="G207" s="3">
        <v>7.3</v>
      </c>
    </row>
    <row r="208" spans="1:10" x14ac:dyDescent="0.25">
      <c r="A208" s="2" t="s">
        <v>79</v>
      </c>
      <c r="B208" s="2"/>
      <c r="C208" s="2"/>
      <c r="D208" s="2"/>
      <c r="E208" s="2">
        <f>SUM(E205:E207)</f>
        <v>169</v>
      </c>
      <c r="F208" s="2">
        <f>E208*1.15</f>
        <v>194.35</v>
      </c>
      <c r="G208" s="2">
        <f>SUM(G205:G207)</f>
        <v>21.9</v>
      </c>
      <c r="H208" s="2">
        <v>194.35</v>
      </c>
      <c r="I208" s="2">
        <f>F208+G208-H208</f>
        <v>21.900000000000006</v>
      </c>
      <c r="J208" s="2"/>
    </row>
    <row r="209" spans="1:10" x14ac:dyDescent="0.25">
      <c r="A209" t="s">
        <v>62</v>
      </c>
      <c r="B209" t="s">
        <v>33</v>
      </c>
      <c r="C209">
        <v>55</v>
      </c>
      <c r="D209">
        <v>1</v>
      </c>
      <c r="E209">
        <v>55</v>
      </c>
      <c r="G209" s="3">
        <v>7.3</v>
      </c>
    </row>
    <row r="210" spans="1:10" x14ac:dyDescent="0.25">
      <c r="A210" t="s">
        <v>62</v>
      </c>
      <c r="B210" t="s">
        <v>66</v>
      </c>
      <c r="C210">
        <v>55</v>
      </c>
      <c r="D210">
        <v>1</v>
      </c>
      <c r="E210">
        <v>55</v>
      </c>
      <c r="G210" s="3">
        <v>7.3</v>
      </c>
    </row>
    <row r="211" spans="1:10" x14ac:dyDescent="0.25">
      <c r="A211" t="s">
        <v>62</v>
      </c>
      <c r="B211" t="s">
        <v>82</v>
      </c>
      <c r="C211">
        <v>55</v>
      </c>
      <c r="D211">
        <v>1</v>
      </c>
      <c r="E211">
        <v>55</v>
      </c>
      <c r="G211" s="3">
        <v>7.3</v>
      </c>
    </row>
    <row r="212" spans="1:10" s="2" customFormat="1" x14ac:dyDescent="0.25">
      <c r="A212" t="s">
        <v>62</v>
      </c>
      <c r="B212" t="s">
        <v>97</v>
      </c>
      <c r="C212">
        <v>55</v>
      </c>
      <c r="D212">
        <v>1</v>
      </c>
      <c r="E212">
        <v>55</v>
      </c>
      <c r="F212"/>
      <c r="G212" s="3">
        <v>7.3</v>
      </c>
      <c r="H212"/>
      <c r="I212"/>
      <c r="J212"/>
    </row>
    <row r="213" spans="1:10" x14ac:dyDescent="0.25">
      <c r="A213" t="s">
        <v>62</v>
      </c>
      <c r="B213" t="s">
        <v>101</v>
      </c>
      <c r="C213">
        <v>55</v>
      </c>
      <c r="D213">
        <v>1</v>
      </c>
      <c r="E213">
        <v>55</v>
      </c>
      <c r="G213" s="3">
        <v>7.3</v>
      </c>
    </row>
    <row r="214" spans="1:10" x14ac:dyDescent="0.25">
      <c r="A214" t="s">
        <v>62</v>
      </c>
      <c r="B214" t="s">
        <v>120</v>
      </c>
      <c r="C214">
        <v>59</v>
      </c>
      <c r="D214">
        <v>1</v>
      </c>
      <c r="E214">
        <v>59</v>
      </c>
      <c r="G214" s="3">
        <v>7.3</v>
      </c>
    </row>
    <row r="215" spans="1:10" x14ac:dyDescent="0.25">
      <c r="A215" s="2" t="s">
        <v>62</v>
      </c>
      <c r="B215" s="2"/>
      <c r="C215" s="2"/>
      <c r="D215" s="2"/>
      <c r="E215" s="2">
        <f>SUM(E209:E214)</f>
        <v>334</v>
      </c>
      <c r="F215" s="2">
        <f>E215*1.15</f>
        <v>384.09999999999997</v>
      </c>
      <c r="G215" s="2">
        <f>SUM(G209:G214)</f>
        <v>43.8</v>
      </c>
      <c r="H215" s="2">
        <v>384.1</v>
      </c>
      <c r="I215" s="2">
        <f>F215+G215-H215</f>
        <v>43.799999999999955</v>
      </c>
      <c r="J215" s="2"/>
    </row>
    <row r="216" spans="1:10" x14ac:dyDescent="0.25">
      <c r="A216" t="s">
        <v>98</v>
      </c>
      <c r="B216" t="s">
        <v>97</v>
      </c>
      <c r="C216">
        <v>55</v>
      </c>
      <c r="D216">
        <v>1</v>
      </c>
      <c r="E216">
        <v>55</v>
      </c>
      <c r="G216" s="3">
        <v>7.3</v>
      </c>
    </row>
    <row r="217" spans="1:10" x14ac:dyDescent="0.25">
      <c r="A217" t="s">
        <v>98</v>
      </c>
      <c r="B217" t="s">
        <v>146</v>
      </c>
      <c r="C217">
        <v>55</v>
      </c>
      <c r="D217">
        <v>5</v>
      </c>
      <c r="E217">
        <f>C217*D217</f>
        <v>275</v>
      </c>
      <c r="G217">
        <f>7.3*5</f>
        <v>36.5</v>
      </c>
    </row>
    <row r="218" spans="1:10" x14ac:dyDescent="0.25">
      <c r="A218" t="s">
        <v>47</v>
      </c>
      <c r="B218" t="s">
        <v>33</v>
      </c>
      <c r="C218">
        <v>55</v>
      </c>
      <c r="D218">
        <v>1</v>
      </c>
      <c r="E218">
        <v>55</v>
      </c>
      <c r="G218" s="3">
        <v>7.3</v>
      </c>
    </row>
    <row r="219" spans="1:10" x14ac:dyDescent="0.25">
      <c r="A219" t="s">
        <v>47</v>
      </c>
      <c r="B219" t="s">
        <v>82</v>
      </c>
      <c r="C219">
        <v>55</v>
      </c>
      <c r="D219">
        <v>1</v>
      </c>
      <c r="E219">
        <v>55</v>
      </c>
      <c r="G219" s="3">
        <v>7.3</v>
      </c>
    </row>
    <row r="220" spans="1:10" x14ac:dyDescent="0.25">
      <c r="A220" t="s">
        <v>47</v>
      </c>
      <c r="B220" t="s">
        <v>101</v>
      </c>
      <c r="C220">
        <v>55</v>
      </c>
      <c r="D220">
        <v>1</v>
      </c>
      <c r="E220">
        <v>55</v>
      </c>
      <c r="G220" s="3">
        <v>7.3</v>
      </c>
    </row>
    <row r="221" spans="1:10" x14ac:dyDescent="0.25">
      <c r="A221" t="s">
        <v>47</v>
      </c>
      <c r="B221" t="s">
        <v>110</v>
      </c>
      <c r="C221">
        <v>61</v>
      </c>
      <c r="D221">
        <v>1</v>
      </c>
      <c r="E221">
        <v>61</v>
      </c>
      <c r="G221" s="3">
        <v>7.3</v>
      </c>
    </row>
    <row r="222" spans="1:10" x14ac:dyDescent="0.25">
      <c r="A222" t="s">
        <v>47</v>
      </c>
      <c r="B222" t="s">
        <v>112</v>
      </c>
      <c r="C222">
        <v>61</v>
      </c>
      <c r="D222">
        <v>1</v>
      </c>
      <c r="E222">
        <v>61</v>
      </c>
      <c r="G222" s="3">
        <v>7.3</v>
      </c>
    </row>
    <row r="223" spans="1:10" x14ac:dyDescent="0.25">
      <c r="A223" t="s">
        <v>47</v>
      </c>
      <c r="B223" t="s">
        <v>125</v>
      </c>
      <c r="C223">
        <v>68</v>
      </c>
      <c r="D223">
        <v>1</v>
      </c>
      <c r="E223">
        <v>68</v>
      </c>
      <c r="G223" s="3">
        <v>7.3</v>
      </c>
    </row>
    <row r="224" spans="1:10" x14ac:dyDescent="0.25">
      <c r="A224" t="s">
        <v>47</v>
      </c>
      <c r="B224" t="s">
        <v>142</v>
      </c>
      <c r="C224">
        <v>39</v>
      </c>
      <c r="D224">
        <v>1</v>
      </c>
      <c r="E224">
        <v>39</v>
      </c>
      <c r="G224" s="3">
        <v>7.3</v>
      </c>
    </row>
    <row r="225" spans="1:10" x14ac:dyDescent="0.25">
      <c r="A225" t="s">
        <v>47</v>
      </c>
      <c r="B225" t="s">
        <v>145</v>
      </c>
      <c r="C225">
        <v>40</v>
      </c>
      <c r="D225">
        <v>3</v>
      </c>
      <c r="E225">
        <f>C225*D225</f>
        <v>120</v>
      </c>
      <c r="G225">
        <f>7.3*3</f>
        <v>21.9</v>
      </c>
    </row>
    <row r="226" spans="1:10" x14ac:dyDescent="0.25">
      <c r="A226" t="s">
        <v>47</v>
      </c>
      <c r="B226" t="s">
        <v>147</v>
      </c>
      <c r="C226">
        <v>41</v>
      </c>
      <c r="D226">
        <v>3</v>
      </c>
      <c r="E226">
        <f>C226*D226</f>
        <v>123</v>
      </c>
      <c r="G226" s="3">
        <v>21.9</v>
      </c>
    </row>
    <row r="227" spans="1:10" x14ac:dyDescent="0.25">
      <c r="A227" t="s">
        <v>47</v>
      </c>
      <c r="B227" t="s">
        <v>148</v>
      </c>
      <c r="C227">
        <v>53</v>
      </c>
      <c r="D227">
        <v>1</v>
      </c>
      <c r="E227">
        <v>53</v>
      </c>
      <c r="G227" s="3">
        <v>7.3</v>
      </c>
    </row>
    <row r="228" spans="1:10" s="2" customFormat="1" x14ac:dyDescent="0.25">
      <c r="A228" t="s">
        <v>47</v>
      </c>
      <c r="B228" t="s">
        <v>149</v>
      </c>
      <c r="C228">
        <v>68</v>
      </c>
      <c r="D228">
        <v>1</v>
      </c>
      <c r="E228">
        <v>68</v>
      </c>
      <c r="F228"/>
      <c r="G228" s="3">
        <v>7.3</v>
      </c>
      <c r="H228"/>
      <c r="I228"/>
      <c r="J228"/>
    </row>
    <row r="229" spans="1:10" x14ac:dyDescent="0.25">
      <c r="A229" s="2" t="s">
        <v>47</v>
      </c>
      <c r="B229" s="2"/>
      <c r="C229" s="2"/>
      <c r="D229" s="2"/>
      <c r="E229" s="2">
        <f>SUM(E216:E228)</f>
        <v>1088</v>
      </c>
      <c r="F229" s="2">
        <f>E229*1.12</f>
        <v>1218.5600000000002</v>
      </c>
      <c r="G229" s="2">
        <f>SUM(G216:G228)</f>
        <v>153.30000000000001</v>
      </c>
      <c r="H229" s="2">
        <v>1218.56</v>
      </c>
      <c r="I229" s="2">
        <f>F229+G229-H229</f>
        <v>153.30000000000018</v>
      </c>
      <c r="J229" s="2"/>
    </row>
    <row r="230" spans="1:10" x14ac:dyDescent="0.25">
      <c r="A230" t="s">
        <v>48</v>
      </c>
      <c r="B230" t="s">
        <v>33</v>
      </c>
      <c r="C230">
        <v>55</v>
      </c>
      <c r="D230">
        <v>1</v>
      </c>
      <c r="E230">
        <v>55</v>
      </c>
      <c r="G230" s="3">
        <v>7.3</v>
      </c>
    </row>
    <row r="231" spans="1:10" x14ac:dyDescent="0.25">
      <c r="A231" t="s">
        <v>48</v>
      </c>
      <c r="B231" t="s">
        <v>66</v>
      </c>
      <c r="C231">
        <v>55</v>
      </c>
      <c r="D231">
        <v>1</v>
      </c>
      <c r="E231">
        <v>55</v>
      </c>
      <c r="G231" s="3">
        <v>7.3</v>
      </c>
    </row>
    <row r="232" spans="1:10" x14ac:dyDescent="0.25">
      <c r="A232" t="s">
        <v>48</v>
      </c>
      <c r="B232" t="s">
        <v>82</v>
      </c>
      <c r="C232">
        <v>55</v>
      </c>
      <c r="D232">
        <v>1</v>
      </c>
      <c r="E232">
        <v>55</v>
      </c>
      <c r="G232" s="3">
        <v>7.3</v>
      </c>
    </row>
    <row r="233" spans="1:10" x14ac:dyDescent="0.25">
      <c r="A233" t="s">
        <v>48</v>
      </c>
      <c r="B233" t="s">
        <v>82</v>
      </c>
      <c r="C233">
        <v>55</v>
      </c>
      <c r="D233">
        <v>2</v>
      </c>
      <c r="E233">
        <v>110</v>
      </c>
      <c r="G233" s="3">
        <v>14.6</v>
      </c>
    </row>
    <row r="234" spans="1:10" x14ac:dyDescent="0.25">
      <c r="A234" t="s">
        <v>48</v>
      </c>
      <c r="B234" t="s">
        <v>92</v>
      </c>
      <c r="C234">
        <v>55</v>
      </c>
      <c r="D234">
        <v>1</v>
      </c>
      <c r="E234">
        <v>55</v>
      </c>
      <c r="G234" s="3">
        <v>7.3</v>
      </c>
    </row>
    <row r="235" spans="1:10" x14ac:dyDescent="0.25">
      <c r="A235" t="s">
        <v>48</v>
      </c>
      <c r="B235" t="s">
        <v>92</v>
      </c>
      <c r="C235">
        <v>55</v>
      </c>
      <c r="D235">
        <v>1</v>
      </c>
      <c r="E235">
        <v>55</v>
      </c>
      <c r="G235" s="3">
        <v>7.3</v>
      </c>
    </row>
    <row r="236" spans="1:10" x14ac:dyDescent="0.25">
      <c r="A236" t="s">
        <v>48</v>
      </c>
      <c r="B236" t="s">
        <v>97</v>
      </c>
      <c r="C236">
        <v>55</v>
      </c>
      <c r="D236">
        <v>1</v>
      </c>
      <c r="E236">
        <v>55</v>
      </c>
      <c r="G236" s="3">
        <v>7.3</v>
      </c>
    </row>
    <row r="237" spans="1:10" x14ac:dyDescent="0.25">
      <c r="A237" t="s">
        <v>48</v>
      </c>
      <c r="B237" t="s">
        <v>97</v>
      </c>
      <c r="C237">
        <v>55</v>
      </c>
      <c r="D237">
        <v>1</v>
      </c>
      <c r="E237">
        <v>55</v>
      </c>
      <c r="G237" s="3">
        <v>7.3</v>
      </c>
    </row>
    <row r="238" spans="1:10" x14ac:dyDescent="0.25">
      <c r="A238" t="s">
        <v>48</v>
      </c>
      <c r="B238" t="s">
        <v>101</v>
      </c>
      <c r="C238">
        <v>55</v>
      </c>
      <c r="D238">
        <v>1</v>
      </c>
      <c r="E238">
        <v>55</v>
      </c>
      <c r="G238" s="3">
        <v>7.3</v>
      </c>
    </row>
    <row r="239" spans="1:10" s="2" customFormat="1" x14ac:dyDescent="0.25">
      <c r="A239" t="s">
        <v>48</v>
      </c>
      <c r="B239" t="s">
        <v>110</v>
      </c>
      <c r="C239">
        <v>61</v>
      </c>
      <c r="D239">
        <v>1</v>
      </c>
      <c r="E239">
        <v>61</v>
      </c>
      <c r="F239"/>
      <c r="G239" s="3">
        <v>7.3</v>
      </c>
      <c r="H239"/>
      <c r="I239"/>
      <c r="J239"/>
    </row>
    <row r="240" spans="1:10" x14ac:dyDescent="0.25">
      <c r="A240" t="s">
        <v>48</v>
      </c>
      <c r="B240" t="s">
        <v>112</v>
      </c>
      <c r="C240">
        <v>61</v>
      </c>
      <c r="D240">
        <v>1</v>
      </c>
      <c r="E240">
        <v>61</v>
      </c>
      <c r="G240" s="3">
        <v>7.3</v>
      </c>
    </row>
    <row r="241" spans="1:10" x14ac:dyDescent="0.25">
      <c r="A241" t="s">
        <v>48</v>
      </c>
      <c r="B241" t="s">
        <v>112</v>
      </c>
      <c r="C241">
        <v>61</v>
      </c>
      <c r="D241">
        <v>1</v>
      </c>
      <c r="E241">
        <v>61</v>
      </c>
      <c r="G241" s="3">
        <v>7.3</v>
      </c>
    </row>
    <row r="242" spans="1:10" x14ac:dyDescent="0.25">
      <c r="A242" t="s">
        <v>48</v>
      </c>
      <c r="B242" t="s">
        <v>123</v>
      </c>
      <c r="C242">
        <v>65</v>
      </c>
      <c r="D242">
        <v>1</v>
      </c>
      <c r="E242">
        <v>65</v>
      </c>
      <c r="G242" s="3">
        <v>7.3</v>
      </c>
    </row>
    <row r="243" spans="1:10" x14ac:dyDescent="0.25">
      <c r="A243" t="s">
        <v>48</v>
      </c>
      <c r="B243" t="s">
        <v>125</v>
      </c>
      <c r="C243">
        <v>68</v>
      </c>
      <c r="D243">
        <v>2</v>
      </c>
      <c r="E243">
        <f>C243*D243</f>
        <v>136</v>
      </c>
      <c r="G243" s="3">
        <v>14.6</v>
      </c>
    </row>
    <row r="244" spans="1:10" x14ac:dyDescent="0.25">
      <c r="A244" t="s">
        <v>48</v>
      </c>
      <c r="B244" t="s">
        <v>137</v>
      </c>
      <c r="C244">
        <v>0</v>
      </c>
      <c r="E244">
        <v>0</v>
      </c>
    </row>
    <row r="245" spans="1:10" x14ac:dyDescent="0.25">
      <c r="A245" s="2" t="s">
        <v>48</v>
      </c>
      <c r="B245" s="2"/>
      <c r="C245" s="2"/>
      <c r="D245" s="2"/>
      <c r="E245" s="2">
        <f>SUM(E230:E244)</f>
        <v>934</v>
      </c>
      <c r="F245" s="2">
        <f>E245*1.15</f>
        <v>1074.0999999999999</v>
      </c>
      <c r="G245" s="2">
        <f>SUM(G230:G244)</f>
        <v>116.79999999999997</v>
      </c>
      <c r="H245" s="2">
        <v>1137.3499999999999</v>
      </c>
      <c r="I245" s="2">
        <f>F245+G245-H245</f>
        <v>53.549999999999955</v>
      </c>
      <c r="J245" s="2"/>
    </row>
    <row r="246" spans="1:10" x14ac:dyDescent="0.25">
      <c r="A246" t="s">
        <v>111</v>
      </c>
      <c r="B246" t="s">
        <v>110</v>
      </c>
      <c r="C246">
        <v>61</v>
      </c>
      <c r="D246">
        <v>1</v>
      </c>
      <c r="E246">
        <v>61</v>
      </c>
      <c r="G246" s="3">
        <v>7.3</v>
      </c>
    </row>
    <row r="247" spans="1:10" x14ac:dyDescent="0.25">
      <c r="A247" t="s">
        <v>111</v>
      </c>
      <c r="B247" t="s">
        <v>120</v>
      </c>
      <c r="C247">
        <v>59</v>
      </c>
      <c r="D247">
        <v>2</v>
      </c>
      <c r="E247">
        <f>C247*D247</f>
        <v>118</v>
      </c>
      <c r="G247" s="3">
        <v>14.6</v>
      </c>
    </row>
    <row r="248" spans="1:10" x14ac:dyDescent="0.25">
      <c r="A248" t="s">
        <v>61</v>
      </c>
      <c r="B248" t="s">
        <v>33</v>
      </c>
      <c r="C248">
        <v>55</v>
      </c>
      <c r="D248">
        <v>4</v>
      </c>
      <c r="E248">
        <f>C248*D248</f>
        <v>220</v>
      </c>
      <c r="G248">
        <f>7.3*4</f>
        <v>29.2</v>
      </c>
    </row>
    <row r="249" spans="1:10" x14ac:dyDescent="0.25">
      <c r="A249" t="s">
        <v>61</v>
      </c>
      <c r="B249" t="s">
        <v>66</v>
      </c>
      <c r="C249">
        <v>55</v>
      </c>
      <c r="D249">
        <v>1</v>
      </c>
      <c r="E249">
        <v>55</v>
      </c>
      <c r="G249" s="3">
        <v>7.3</v>
      </c>
    </row>
    <row r="250" spans="1:10" x14ac:dyDescent="0.25">
      <c r="A250" t="s">
        <v>61</v>
      </c>
      <c r="B250" t="s">
        <v>82</v>
      </c>
      <c r="C250">
        <v>55</v>
      </c>
      <c r="D250">
        <v>1</v>
      </c>
      <c r="E250">
        <v>55</v>
      </c>
      <c r="G250" s="3">
        <v>7.3</v>
      </c>
    </row>
    <row r="251" spans="1:10" x14ac:dyDescent="0.25">
      <c r="A251" t="s">
        <v>61</v>
      </c>
      <c r="B251" t="s">
        <v>82</v>
      </c>
      <c r="C251">
        <v>55</v>
      </c>
      <c r="D251">
        <v>1</v>
      </c>
      <c r="E251">
        <v>55</v>
      </c>
      <c r="G251" s="3">
        <v>7.3</v>
      </c>
    </row>
    <row r="252" spans="1:10" x14ac:dyDescent="0.25">
      <c r="A252" t="s">
        <v>61</v>
      </c>
      <c r="B252" t="s">
        <v>92</v>
      </c>
      <c r="C252">
        <v>55</v>
      </c>
      <c r="D252">
        <v>1</v>
      </c>
      <c r="E252">
        <v>55</v>
      </c>
      <c r="G252" s="3">
        <v>7.3</v>
      </c>
    </row>
    <row r="253" spans="1:10" x14ac:dyDescent="0.25">
      <c r="A253" t="s">
        <v>61</v>
      </c>
      <c r="B253" t="s">
        <v>101</v>
      </c>
      <c r="C253">
        <v>55</v>
      </c>
      <c r="D253">
        <v>2</v>
      </c>
      <c r="E253">
        <f>C253*2</f>
        <v>110</v>
      </c>
      <c r="G253" s="3">
        <v>14.6</v>
      </c>
    </row>
    <row r="254" spans="1:10" s="2" customFormat="1" x14ac:dyDescent="0.25">
      <c r="A254" t="s">
        <v>61</v>
      </c>
      <c r="B254" t="s">
        <v>123</v>
      </c>
      <c r="C254">
        <v>65</v>
      </c>
      <c r="D254">
        <v>2</v>
      </c>
      <c r="E254">
        <f>C254*D254</f>
        <v>130</v>
      </c>
      <c r="F254"/>
      <c r="G254" s="3">
        <v>14.6</v>
      </c>
      <c r="H254"/>
      <c r="I254"/>
      <c r="J254"/>
    </row>
    <row r="255" spans="1:10" x14ac:dyDescent="0.25">
      <c r="A255" t="s">
        <v>61</v>
      </c>
      <c r="B255" t="s">
        <v>125</v>
      </c>
      <c r="C255">
        <v>68</v>
      </c>
      <c r="D255">
        <v>1</v>
      </c>
      <c r="E255">
        <v>68</v>
      </c>
      <c r="G255" s="3">
        <v>7.3</v>
      </c>
    </row>
    <row r="256" spans="1:10" x14ac:dyDescent="0.25">
      <c r="A256" s="2" t="s">
        <v>61</v>
      </c>
      <c r="B256" s="2"/>
      <c r="C256" s="2"/>
      <c r="D256" s="2"/>
      <c r="E256" s="2">
        <f>SUM(E246:E255)</f>
        <v>927</v>
      </c>
      <c r="F256" s="2">
        <f>E256*1.15</f>
        <v>1066.05</v>
      </c>
      <c r="G256" s="2"/>
      <c r="H256" s="2">
        <v>1066.05</v>
      </c>
      <c r="I256" s="2"/>
      <c r="J256" s="2"/>
    </row>
    <row r="257" spans="1:10" x14ac:dyDescent="0.25">
      <c r="A257" t="s">
        <v>35</v>
      </c>
      <c r="B257" t="s">
        <v>33</v>
      </c>
      <c r="C257">
        <v>55</v>
      </c>
      <c r="D257">
        <v>1</v>
      </c>
      <c r="E257">
        <v>55</v>
      </c>
      <c r="G257" s="3">
        <v>7.3</v>
      </c>
    </row>
    <row r="258" spans="1:10" x14ac:dyDescent="0.25">
      <c r="A258" t="s">
        <v>35</v>
      </c>
      <c r="B258" t="s">
        <v>143</v>
      </c>
      <c r="C258">
        <v>37</v>
      </c>
      <c r="D258">
        <v>2</v>
      </c>
      <c r="E258">
        <f>D258*C258</f>
        <v>74</v>
      </c>
      <c r="G258" s="3">
        <v>14.6</v>
      </c>
    </row>
    <row r="259" spans="1:10" x14ac:dyDescent="0.25">
      <c r="A259" t="s">
        <v>35</v>
      </c>
      <c r="B259" t="s">
        <v>146</v>
      </c>
      <c r="C259">
        <v>55</v>
      </c>
      <c r="D259">
        <v>1</v>
      </c>
      <c r="E259">
        <v>55</v>
      </c>
      <c r="G259" s="3">
        <v>7.3</v>
      </c>
    </row>
    <row r="260" spans="1:10" s="2" customFormat="1" x14ac:dyDescent="0.25">
      <c r="A260" t="s">
        <v>35</v>
      </c>
      <c r="B260" t="s">
        <v>148</v>
      </c>
      <c r="C260">
        <v>53</v>
      </c>
      <c r="D260">
        <v>1</v>
      </c>
      <c r="E260">
        <v>53</v>
      </c>
      <c r="F260"/>
      <c r="G260" s="3">
        <v>7.3</v>
      </c>
      <c r="H260"/>
      <c r="I260"/>
      <c r="J260"/>
    </row>
    <row r="261" spans="1:10" x14ac:dyDescent="0.25">
      <c r="A261" t="s">
        <v>83</v>
      </c>
      <c r="B261" t="s">
        <v>82</v>
      </c>
      <c r="C261">
        <v>55</v>
      </c>
      <c r="D261">
        <v>2</v>
      </c>
      <c r="E261">
        <v>110</v>
      </c>
      <c r="G261" s="3">
        <v>14.6</v>
      </c>
    </row>
    <row r="262" spans="1:10" x14ac:dyDescent="0.25">
      <c r="A262" t="s">
        <v>83</v>
      </c>
      <c r="B262" t="s">
        <v>92</v>
      </c>
      <c r="C262">
        <v>55</v>
      </c>
      <c r="D262">
        <v>1</v>
      </c>
      <c r="E262">
        <v>55</v>
      </c>
      <c r="G262" s="3">
        <v>7.3</v>
      </c>
    </row>
    <row r="263" spans="1:10" x14ac:dyDescent="0.25">
      <c r="A263" t="s">
        <v>83</v>
      </c>
      <c r="B263" t="s">
        <v>97</v>
      </c>
      <c r="C263">
        <v>55</v>
      </c>
      <c r="D263">
        <v>1</v>
      </c>
      <c r="E263">
        <v>55</v>
      </c>
      <c r="G263" s="3">
        <v>7.3</v>
      </c>
    </row>
    <row r="264" spans="1:10" x14ac:dyDescent="0.25">
      <c r="A264" t="s">
        <v>83</v>
      </c>
      <c r="B264" t="s">
        <v>112</v>
      </c>
      <c r="C264">
        <v>61</v>
      </c>
      <c r="D264">
        <v>2</v>
      </c>
      <c r="E264">
        <f>C264*D264</f>
        <v>122</v>
      </c>
      <c r="G264" s="3">
        <v>14.6</v>
      </c>
    </row>
    <row r="265" spans="1:10" x14ac:dyDescent="0.25">
      <c r="A265" t="s">
        <v>83</v>
      </c>
      <c r="B265" t="s">
        <v>120</v>
      </c>
      <c r="C265">
        <v>59</v>
      </c>
      <c r="D265">
        <v>1</v>
      </c>
      <c r="E265">
        <v>59</v>
      </c>
      <c r="G265" s="3">
        <v>7.3</v>
      </c>
    </row>
    <row r="266" spans="1:10" x14ac:dyDescent="0.25">
      <c r="A266" t="s">
        <v>83</v>
      </c>
      <c r="B266" t="s">
        <v>123</v>
      </c>
      <c r="C266">
        <v>65</v>
      </c>
      <c r="D266">
        <v>3</v>
      </c>
      <c r="E266">
        <f>C266*D266</f>
        <v>195</v>
      </c>
      <c r="G266">
        <f>7.3*3</f>
        <v>21.9</v>
      </c>
    </row>
    <row r="267" spans="1:10" x14ac:dyDescent="0.25">
      <c r="A267" t="s">
        <v>83</v>
      </c>
      <c r="B267" t="s">
        <v>126</v>
      </c>
      <c r="C267">
        <v>65</v>
      </c>
      <c r="D267">
        <v>3</v>
      </c>
      <c r="E267">
        <f>C267*D267</f>
        <v>195</v>
      </c>
      <c r="G267" s="3">
        <v>21.9</v>
      </c>
    </row>
    <row r="268" spans="1:10" x14ac:dyDescent="0.25">
      <c r="A268" t="s">
        <v>83</v>
      </c>
      <c r="B268" t="s">
        <v>128</v>
      </c>
      <c r="C268">
        <v>100</v>
      </c>
      <c r="D268">
        <v>2</v>
      </c>
      <c r="E268">
        <v>200</v>
      </c>
      <c r="G268" s="3">
        <v>14.6</v>
      </c>
    </row>
    <row r="269" spans="1:10" x14ac:dyDescent="0.25">
      <c r="A269" t="s">
        <v>83</v>
      </c>
      <c r="B269" t="s">
        <v>130</v>
      </c>
      <c r="C269">
        <v>68</v>
      </c>
      <c r="D269">
        <v>2</v>
      </c>
      <c r="E269">
        <f>C269*D269</f>
        <v>136</v>
      </c>
      <c r="G269" s="3">
        <v>14.6</v>
      </c>
    </row>
    <row r="270" spans="1:10" x14ac:dyDescent="0.25">
      <c r="A270" t="s">
        <v>83</v>
      </c>
      <c r="B270" t="s">
        <v>149</v>
      </c>
      <c r="C270">
        <v>68</v>
      </c>
      <c r="D270">
        <v>3</v>
      </c>
      <c r="E270">
        <f>C270*D270</f>
        <v>204</v>
      </c>
      <c r="G270" s="3">
        <v>21.9</v>
      </c>
    </row>
    <row r="271" spans="1:10" x14ac:dyDescent="0.25">
      <c r="A271" s="2" t="s">
        <v>83</v>
      </c>
      <c r="B271" s="2"/>
      <c r="C271" s="2"/>
      <c r="D271" s="2"/>
      <c r="E271" s="2">
        <f>SUM(E257:E270)</f>
        <v>1568</v>
      </c>
      <c r="F271" s="2">
        <f>E271*1.12</f>
        <v>1756.16</v>
      </c>
      <c r="G271" s="2">
        <f>SUM(G257:G270)</f>
        <v>182.5</v>
      </c>
      <c r="H271" s="2">
        <v>1760</v>
      </c>
      <c r="I271" s="2">
        <f>F271+G271-H271</f>
        <v>178.66000000000008</v>
      </c>
      <c r="J271" s="2"/>
    </row>
    <row r="272" spans="1:10" s="2" customFormat="1" x14ac:dyDescent="0.25">
      <c r="A272" t="s">
        <v>124</v>
      </c>
      <c r="B272" t="s">
        <v>123</v>
      </c>
      <c r="C272">
        <v>65</v>
      </c>
      <c r="D272">
        <v>1</v>
      </c>
      <c r="E272">
        <v>65</v>
      </c>
      <c r="F272"/>
      <c r="G272" s="3">
        <v>7.3</v>
      </c>
      <c r="H272"/>
      <c r="I272"/>
      <c r="J272"/>
    </row>
    <row r="273" spans="1:10" x14ac:dyDescent="0.25">
      <c r="A273" t="s">
        <v>77</v>
      </c>
      <c r="B273" t="s">
        <v>66</v>
      </c>
      <c r="C273">
        <v>55</v>
      </c>
      <c r="D273">
        <v>1</v>
      </c>
      <c r="E273">
        <v>55</v>
      </c>
      <c r="G273" s="3">
        <v>7.3</v>
      </c>
    </row>
    <row r="274" spans="1:10" x14ac:dyDescent="0.25">
      <c r="A274" t="s">
        <v>77</v>
      </c>
      <c r="B274" t="s">
        <v>82</v>
      </c>
      <c r="C274">
        <v>55</v>
      </c>
      <c r="D274">
        <v>1</v>
      </c>
      <c r="E274">
        <v>55</v>
      </c>
      <c r="G274" s="3">
        <v>7.3</v>
      </c>
    </row>
    <row r="275" spans="1:10" x14ac:dyDescent="0.25">
      <c r="A275" t="s">
        <v>77</v>
      </c>
      <c r="B275" t="s">
        <v>110</v>
      </c>
      <c r="C275">
        <v>61</v>
      </c>
      <c r="D275">
        <v>1</v>
      </c>
      <c r="E275">
        <v>61</v>
      </c>
      <c r="G275" s="3">
        <v>7.3</v>
      </c>
    </row>
    <row r="276" spans="1:10" x14ac:dyDescent="0.25">
      <c r="A276" t="s">
        <v>77</v>
      </c>
      <c r="B276" t="s">
        <v>126</v>
      </c>
      <c r="C276">
        <v>65</v>
      </c>
      <c r="D276">
        <v>3</v>
      </c>
      <c r="E276">
        <v>195</v>
      </c>
      <c r="G276" s="3">
        <v>21.9</v>
      </c>
    </row>
    <row r="277" spans="1:10" x14ac:dyDescent="0.25">
      <c r="A277" s="2" t="s">
        <v>77</v>
      </c>
      <c r="B277" s="2"/>
      <c r="C277" s="2"/>
      <c r="D277" s="2"/>
      <c r="E277" s="2">
        <f>SUM(E272:E276)</f>
        <v>431</v>
      </c>
      <c r="F277" s="2">
        <f>E277*1.15</f>
        <v>495.65</v>
      </c>
      <c r="G277" s="2">
        <f>SUM(G272:G276)</f>
        <v>51.099999999999994</v>
      </c>
      <c r="H277" s="2">
        <v>495.65</v>
      </c>
      <c r="I277" s="2">
        <f>F277+G277-H277</f>
        <v>51.100000000000023</v>
      </c>
      <c r="J277" s="2"/>
    </row>
    <row r="278" spans="1:10" x14ac:dyDescent="0.25">
      <c r="A278" t="s">
        <v>63</v>
      </c>
      <c r="B278" t="s">
        <v>33</v>
      </c>
      <c r="C278">
        <v>55</v>
      </c>
      <c r="D278">
        <v>1</v>
      </c>
      <c r="E278">
        <v>55</v>
      </c>
      <c r="G278" s="3">
        <v>7.3</v>
      </c>
    </row>
    <row r="279" spans="1:10" x14ac:dyDescent="0.25">
      <c r="A279" t="s">
        <v>78</v>
      </c>
      <c r="B279" t="s">
        <v>66</v>
      </c>
      <c r="C279">
        <v>55</v>
      </c>
      <c r="D279">
        <v>1</v>
      </c>
      <c r="E279">
        <v>55</v>
      </c>
      <c r="G279" s="3">
        <v>7.3</v>
      </c>
    </row>
    <row r="280" spans="1:10" s="2" customFormat="1" x14ac:dyDescent="0.25">
      <c r="A280" t="s">
        <v>78</v>
      </c>
      <c r="B280" t="s">
        <v>82</v>
      </c>
      <c r="C280">
        <v>55</v>
      </c>
      <c r="D280">
        <v>1</v>
      </c>
      <c r="E280">
        <v>55</v>
      </c>
      <c r="F280"/>
      <c r="G280" s="3">
        <v>7.3</v>
      </c>
      <c r="H280"/>
      <c r="I280"/>
      <c r="J280"/>
    </row>
    <row r="281" spans="1:10" x14ac:dyDescent="0.25">
      <c r="A281" t="s">
        <v>78</v>
      </c>
      <c r="B281" t="s">
        <v>92</v>
      </c>
      <c r="C281">
        <v>55</v>
      </c>
      <c r="D281">
        <v>1</v>
      </c>
      <c r="E281">
        <v>55</v>
      </c>
      <c r="G281" s="3">
        <v>7.3</v>
      </c>
    </row>
    <row r="282" spans="1:10" x14ac:dyDescent="0.25">
      <c r="A282" t="s">
        <v>78</v>
      </c>
      <c r="B282" t="s">
        <v>97</v>
      </c>
      <c r="C282">
        <v>55</v>
      </c>
      <c r="D282">
        <v>1</v>
      </c>
      <c r="E282">
        <v>55</v>
      </c>
      <c r="G282" s="3">
        <v>7.3</v>
      </c>
    </row>
    <row r="283" spans="1:10" x14ac:dyDescent="0.25">
      <c r="A283" t="s">
        <v>78</v>
      </c>
      <c r="B283" t="s">
        <v>101</v>
      </c>
      <c r="C283">
        <v>55</v>
      </c>
      <c r="D283">
        <v>1</v>
      </c>
      <c r="E283">
        <v>55</v>
      </c>
      <c r="G283" s="3">
        <v>7.3</v>
      </c>
    </row>
    <row r="284" spans="1:10" s="2" customFormat="1" x14ac:dyDescent="0.25">
      <c r="A284" t="s">
        <v>78</v>
      </c>
      <c r="B284" t="s">
        <v>107</v>
      </c>
      <c r="C284">
        <v>55</v>
      </c>
      <c r="D284">
        <v>1</v>
      </c>
      <c r="E284">
        <v>55</v>
      </c>
      <c r="F284"/>
      <c r="G284" s="3">
        <v>7.3</v>
      </c>
      <c r="H284"/>
      <c r="I284"/>
      <c r="J284"/>
    </row>
    <row r="285" spans="1:10" x14ac:dyDescent="0.25">
      <c r="A285" t="s">
        <v>78</v>
      </c>
      <c r="B285" t="s">
        <v>120</v>
      </c>
      <c r="C285">
        <v>59</v>
      </c>
      <c r="D285">
        <v>1</v>
      </c>
      <c r="E285">
        <v>59</v>
      </c>
      <c r="G285" s="3">
        <v>7.3</v>
      </c>
    </row>
    <row r="286" spans="1:10" x14ac:dyDescent="0.25">
      <c r="A286" t="s">
        <v>78</v>
      </c>
      <c r="B286" t="s">
        <v>123</v>
      </c>
      <c r="C286">
        <v>65</v>
      </c>
      <c r="D286">
        <v>1</v>
      </c>
      <c r="E286">
        <v>65</v>
      </c>
      <c r="G286" s="3">
        <v>7.3</v>
      </c>
    </row>
    <row r="287" spans="1:10" x14ac:dyDescent="0.25">
      <c r="A287" t="s">
        <v>78</v>
      </c>
      <c r="B287" t="s">
        <v>125</v>
      </c>
      <c r="C287">
        <v>68</v>
      </c>
      <c r="D287">
        <v>1</v>
      </c>
      <c r="E287">
        <v>68</v>
      </c>
      <c r="G287" s="3">
        <v>7.3</v>
      </c>
    </row>
    <row r="288" spans="1:10" x14ac:dyDescent="0.25">
      <c r="A288" t="s">
        <v>78</v>
      </c>
      <c r="B288" t="s">
        <v>126</v>
      </c>
      <c r="C288">
        <v>65</v>
      </c>
      <c r="D288">
        <v>1</v>
      </c>
      <c r="E288">
        <v>65</v>
      </c>
      <c r="G288" s="3">
        <v>7.3</v>
      </c>
    </row>
    <row r="289" spans="1:35" x14ac:dyDescent="0.25">
      <c r="A289" s="2" t="s">
        <v>78</v>
      </c>
      <c r="B289" s="2"/>
      <c r="C289" s="2"/>
      <c r="D289" s="2"/>
      <c r="E289" s="2">
        <f>SUM(E278:E288)</f>
        <v>642</v>
      </c>
      <c r="F289" s="2">
        <f>E289*1.15</f>
        <v>738.3</v>
      </c>
      <c r="G289" s="2">
        <f>SUM(G278:G288)</f>
        <v>80.299999999999983</v>
      </c>
      <c r="H289" s="2">
        <v>740</v>
      </c>
      <c r="I289" s="2">
        <f>F289+G289-H289</f>
        <v>78.599999999999909</v>
      </c>
      <c r="J289" s="2"/>
    </row>
    <row r="290" spans="1:35" s="2" customFormat="1" x14ac:dyDescent="0.25">
      <c r="A290" t="s">
        <v>69</v>
      </c>
      <c r="B290" t="s">
        <v>66</v>
      </c>
      <c r="C290">
        <v>55</v>
      </c>
      <c r="D290">
        <v>1</v>
      </c>
      <c r="E290">
        <v>55</v>
      </c>
      <c r="F290"/>
      <c r="G290" s="3">
        <v>7.3</v>
      </c>
      <c r="H290"/>
      <c r="I290"/>
      <c r="J290"/>
    </row>
    <row r="291" spans="1:35" x14ac:dyDescent="0.25">
      <c r="A291" t="s">
        <v>69</v>
      </c>
      <c r="B291" t="s">
        <v>82</v>
      </c>
      <c r="C291">
        <v>55</v>
      </c>
      <c r="D291">
        <v>2</v>
      </c>
      <c r="E291">
        <v>110</v>
      </c>
      <c r="G291" s="3">
        <v>14.6</v>
      </c>
    </row>
    <row r="292" spans="1:35" x14ac:dyDescent="0.25">
      <c r="A292" t="s">
        <v>93</v>
      </c>
      <c r="B292" t="s">
        <v>92</v>
      </c>
      <c r="C292">
        <v>55</v>
      </c>
      <c r="D292">
        <v>1</v>
      </c>
      <c r="E292">
        <v>55</v>
      </c>
      <c r="G292" s="3">
        <v>7.3</v>
      </c>
    </row>
    <row r="293" spans="1:35" x14ac:dyDescent="0.25">
      <c r="A293" t="s">
        <v>93</v>
      </c>
      <c r="B293" t="s">
        <v>101</v>
      </c>
      <c r="C293">
        <v>55</v>
      </c>
      <c r="D293">
        <v>1</v>
      </c>
      <c r="E293">
        <v>55</v>
      </c>
      <c r="G293" s="3">
        <v>7.3</v>
      </c>
    </row>
    <row r="294" spans="1:35" x14ac:dyDescent="0.25">
      <c r="A294" t="s">
        <v>93</v>
      </c>
      <c r="B294" t="s">
        <v>110</v>
      </c>
      <c r="C294">
        <v>61</v>
      </c>
      <c r="D294">
        <v>1</v>
      </c>
      <c r="E294">
        <v>61</v>
      </c>
      <c r="G294" s="3">
        <v>7.3</v>
      </c>
    </row>
    <row r="295" spans="1:35" x14ac:dyDescent="0.25">
      <c r="A295" t="s">
        <v>93</v>
      </c>
      <c r="B295" t="s">
        <v>123</v>
      </c>
      <c r="C295">
        <v>65</v>
      </c>
      <c r="D295">
        <v>1</v>
      </c>
      <c r="E295">
        <v>65</v>
      </c>
      <c r="G295" s="3">
        <v>7.3</v>
      </c>
    </row>
    <row r="296" spans="1:35" x14ac:dyDescent="0.25">
      <c r="A296" t="s">
        <v>93</v>
      </c>
      <c r="B296" t="s">
        <v>125</v>
      </c>
      <c r="C296">
        <v>68</v>
      </c>
      <c r="D296">
        <v>1</v>
      </c>
      <c r="E296">
        <v>68</v>
      </c>
      <c r="G296" s="3">
        <v>7.3</v>
      </c>
    </row>
    <row r="297" spans="1:35" x14ac:dyDescent="0.25">
      <c r="A297" s="2" t="s">
        <v>93</v>
      </c>
      <c r="B297" s="2"/>
      <c r="C297" s="2"/>
      <c r="D297" s="2"/>
      <c r="E297" s="2">
        <f>SUM(E290:E296)</f>
        <v>469</v>
      </c>
      <c r="F297" s="2">
        <f>E297*1.15</f>
        <v>539.34999999999991</v>
      </c>
      <c r="G297" s="2">
        <f>SUM(G290:G296)</f>
        <v>58.399999999999991</v>
      </c>
      <c r="H297" s="2">
        <v>540</v>
      </c>
      <c r="I297" s="2">
        <f>F297+G297-H297</f>
        <v>57.749999999999886</v>
      </c>
      <c r="J297" s="2"/>
    </row>
    <row r="298" spans="1:35" x14ac:dyDescent="0.25">
      <c r="A298" t="s">
        <v>80</v>
      </c>
      <c r="B298" t="s">
        <v>66</v>
      </c>
      <c r="C298">
        <v>55</v>
      </c>
      <c r="D298">
        <v>1</v>
      </c>
      <c r="E298">
        <v>55</v>
      </c>
      <c r="G298" s="3">
        <v>7.3</v>
      </c>
    </row>
    <row r="299" spans="1:35" x14ac:dyDescent="0.25">
      <c r="A299" t="s">
        <v>80</v>
      </c>
      <c r="B299" t="s">
        <v>101</v>
      </c>
      <c r="C299">
        <v>55</v>
      </c>
      <c r="D299">
        <v>1</v>
      </c>
      <c r="E299">
        <v>55</v>
      </c>
      <c r="G299" s="3">
        <v>7.3</v>
      </c>
      <c r="AI299" s="2"/>
    </row>
    <row r="300" spans="1:35" x14ac:dyDescent="0.25">
      <c r="A300" t="s">
        <v>80</v>
      </c>
      <c r="B300" t="s">
        <v>107</v>
      </c>
      <c r="C300">
        <v>55</v>
      </c>
      <c r="D300">
        <v>1</v>
      </c>
      <c r="E300">
        <v>55</v>
      </c>
      <c r="G300" s="3">
        <v>7.3</v>
      </c>
    </row>
    <row r="301" spans="1:35" x14ac:dyDescent="0.25">
      <c r="A301" s="2" t="s">
        <v>80</v>
      </c>
      <c r="B301" s="2"/>
      <c r="C301" s="2"/>
      <c r="D301" s="2"/>
      <c r="E301" s="2">
        <f>SUM(E298:E300)</f>
        <v>165</v>
      </c>
      <c r="F301" s="2">
        <f>E301*1.15</f>
        <v>189.74999999999997</v>
      </c>
      <c r="G301" s="2">
        <f>SUM(G298:G300)</f>
        <v>21.9</v>
      </c>
      <c r="H301" s="2">
        <v>189.75</v>
      </c>
      <c r="I301" s="2">
        <f>F301+G301-H301</f>
        <v>21.899999999999977</v>
      </c>
      <c r="J301" s="2"/>
    </row>
    <row r="302" spans="1:35" x14ac:dyDescent="0.25">
      <c r="A302" t="s">
        <v>49</v>
      </c>
      <c r="B302" t="s">
        <v>33</v>
      </c>
      <c r="C302">
        <v>55</v>
      </c>
      <c r="D302">
        <v>1</v>
      </c>
      <c r="E302">
        <v>55</v>
      </c>
      <c r="G302" s="3">
        <v>7.3</v>
      </c>
    </row>
    <row r="303" spans="1:35" s="2" customFormat="1" x14ac:dyDescent="0.25">
      <c r="A303" t="s">
        <v>49</v>
      </c>
      <c r="B303" t="s">
        <v>82</v>
      </c>
      <c r="C303">
        <v>55</v>
      </c>
      <c r="D303">
        <v>1</v>
      </c>
      <c r="E303">
        <v>55</v>
      </c>
      <c r="F303"/>
      <c r="G303" s="3">
        <v>7.3</v>
      </c>
      <c r="H303"/>
      <c r="I303"/>
      <c r="J303"/>
    </row>
    <row r="304" spans="1:35" x14ac:dyDescent="0.25">
      <c r="A304" t="s">
        <v>49</v>
      </c>
      <c r="B304" t="s">
        <v>97</v>
      </c>
      <c r="C304">
        <v>55</v>
      </c>
      <c r="D304">
        <v>1</v>
      </c>
      <c r="E304">
        <v>55</v>
      </c>
      <c r="G304" s="3">
        <v>7.3</v>
      </c>
    </row>
    <row r="305" spans="1:10" x14ac:dyDescent="0.25">
      <c r="A305" t="s">
        <v>49</v>
      </c>
      <c r="B305" t="s">
        <v>147</v>
      </c>
      <c r="C305">
        <v>41</v>
      </c>
      <c r="D305">
        <v>1</v>
      </c>
      <c r="E305">
        <v>41</v>
      </c>
      <c r="G305" s="3">
        <v>7.3</v>
      </c>
    </row>
    <row r="306" spans="1:10" x14ac:dyDescent="0.25">
      <c r="A306" t="s">
        <v>49</v>
      </c>
      <c r="B306" t="s">
        <v>149</v>
      </c>
      <c r="C306">
        <v>68</v>
      </c>
      <c r="D306">
        <v>1</v>
      </c>
      <c r="E306">
        <v>68</v>
      </c>
      <c r="G306" s="3">
        <v>7.3</v>
      </c>
    </row>
    <row r="307" spans="1:10" x14ac:dyDescent="0.25">
      <c r="A307" s="2" t="s">
        <v>49</v>
      </c>
      <c r="B307" s="2"/>
      <c r="C307" s="2"/>
      <c r="D307" s="2"/>
      <c r="E307" s="2">
        <f>SUM(E302:E306)</f>
        <v>274</v>
      </c>
      <c r="F307" s="2">
        <f>E307*1.15</f>
        <v>315.09999999999997</v>
      </c>
      <c r="G307" s="2">
        <f>SUM(G302:G306)</f>
        <v>36.5</v>
      </c>
      <c r="H307" s="2">
        <v>320</v>
      </c>
      <c r="I307" s="2">
        <f>F307+G307-H307</f>
        <v>31.599999999999966</v>
      </c>
      <c r="J307" s="2"/>
    </row>
    <row r="308" spans="1:10" s="2" customFormat="1" x14ac:dyDescent="0.25">
      <c r="A308" t="s">
        <v>122</v>
      </c>
      <c r="B308" t="s">
        <v>120</v>
      </c>
      <c r="C308">
        <v>59</v>
      </c>
      <c r="D308">
        <v>1</v>
      </c>
      <c r="E308">
        <v>59</v>
      </c>
      <c r="F308"/>
      <c r="G308" s="3">
        <v>7.3</v>
      </c>
      <c r="H308"/>
      <c r="I308"/>
      <c r="J308"/>
    </row>
    <row r="309" spans="1:10" x14ac:dyDescent="0.25">
      <c r="A309" t="s">
        <v>122</v>
      </c>
      <c r="B309" t="s">
        <v>125</v>
      </c>
      <c r="C309">
        <v>68</v>
      </c>
      <c r="D309">
        <v>1</v>
      </c>
      <c r="E309">
        <v>68</v>
      </c>
      <c r="G309" s="3">
        <v>7.3</v>
      </c>
    </row>
    <row r="310" spans="1:10" x14ac:dyDescent="0.25">
      <c r="A310" t="s">
        <v>122</v>
      </c>
      <c r="B310" t="s">
        <v>126</v>
      </c>
      <c r="C310">
        <v>65</v>
      </c>
      <c r="D310">
        <v>1</v>
      </c>
      <c r="E310">
        <v>65</v>
      </c>
      <c r="G310" s="3">
        <v>7.3</v>
      </c>
    </row>
    <row r="311" spans="1:10" x14ac:dyDescent="0.25">
      <c r="A311" t="s">
        <v>67</v>
      </c>
      <c r="B311" t="s">
        <v>66</v>
      </c>
      <c r="C311">
        <v>55</v>
      </c>
      <c r="D311">
        <v>1</v>
      </c>
      <c r="E311">
        <v>55</v>
      </c>
      <c r="G311" s="3">
        <v>7.3</v>
      </c>
    </row>
    <row r="312" spans="1:10" x14ac:dyDescent="0.25">
      <c r="A312" t="s">
        <v>67</v>
      </c>
      <c r="B312" t="s">
        <v>82</v>
      </c>
      <c r="C312">
        <v>55</v>
      </c>
      <c r="D312">
        <v>1</v>
      </c>
      <c r="E312">
        <v>55</v>
      </c>
      <c r="G312" s="3">
        <v>7.3</v>
      </c>
    </row>
    <row r="313" spans="1:10" s="2" customFormat="1" x14ac:dyDescent="0.25">
      <c r="A313" t="s">
        <v>67</v>
      </c>
      <c r="B313" t="s">
        <v>82</v>
      </c>
      <c r="C313">
        <v>55</v>
      </c>
      <c r="D313">
        <v>1</v>
      </c>
      <c r="E313">
        <v>55</v>
      </c>
      <c r="F313"/>
      <c r="G313" s="3">
        <v>7.3</v>
      </c>
      <c r="H313"/>
      <c r="I313"/>
      <c r="J313"/>
    </row>
    <row r="314" spans="1:10" x14ac:dyDescent="0.25">
      <c r="A314" t="s">
        <v>67</v>
      </c>
      <c r="B314" t="s">
        <v>92</v>
      </c>
      <c r="C314">
        <v>55</v>
      </c>
      <c r="D314">
        <v>1</v>
      </c>
      <c r="E314">
        <v>55</v>
      </c>
      <c r="G314" s="3">
        <v>7.3</v>
      </c>
    </row>
    <row r="315" spans="1:10" x14ac:dyDescent="0.25">
      <c r="A315" t="s">
        <v>67</v>
      </c>
      <c r="B315" t="s">
        <v>101</v>
      </c>
      <c r="C315">
        <v>55</v>
      </c>
      <c r="D315">
        <v>1</v>
      </c>
      <c r="E315">
        <v>55</v>
      </c>
      <c r="G315" s="3">
        <v>7.3</v>
      </c>
    </row>
    <row r="316" spans="1:10" x14ac:dyDescent="0.25">
      <c r="A316" t="s">
        <v>67</v>
      </c>
      <c r="B316" t="s">
        <v>112</v>
      </c>
      <c r="C316">
        <v>61</v>
      </c>
      <c r="D316">
        <v>1</v>
      </c>
      <c r="E316">
        <v>61</v>
      </c>
      <c r="G316" s="3">
        <v>7.3</v>
      </c>
    </row>
    <row r="317" spans="1:10" s="2" customFormat="1" x14ac:dyDescent="0.25">
      <c r="A317" t="s">
        <v>67</v>
      </c>
      <c r="B317" t="s">
        <v>120</v>
      </c>
      <c r="C317">
        <v>59</v>
      </c>
      <c r="D317">
        <v>1</v>
      </c>
      <c r="E317">
        <v>59</v>
      </c>
      <c r="F317"/>
      <c r="G317" s="3">
        <v>7.3</v>
      </c>
      <c r="H317"/>
      <c r="I317"/>
      <c r="J317"/>
    </row>
    <row r="318" spans="1:10" x14ac:dyDescent="0.25">
      <c r="A318" t="s">
        <v>67</v>
      </c>
      <c r="B318" t="s">
        <v>123</v>
      </c>
      <c r="C318">
        <v>65</v>
      </c>
      <c r="D318">
        <v>1</v>
      </c>
      <c r="E318">
        <v>65</v>
      </c>
      <c r="G318" s="3">
        <v>7.3</v>
      </c>
    </row>
    <row r="319" spans="1:10" s="2" customFormat="1" x14ac:dyDescent="0.25">
      <c r="A319" t="s">
        <v>67</v>
      </c>
      <c r="B319" t="s">
        <v>126</v>
      </c>
      <c r="C319">
        <v>65</v>
      </c>
      <c r="D319">
        <v>1</v>
      </c>
      <c r="E319">
        <v>65</v>
      </c>
      <c r="F319"/>
      <c r="G319" s="3">
        <v>7.3</v>
      </c>
      <c r="H319"/>
      <c r="I319"/>
      <c r="J319"/>
    </row>
    <row r="320" spans="1:10" x14ac:dyDescent="0.25">
      <c r="A320" s="2" t="s">
        <v>67</v>
      </c>
      <c r="B320" s="2"/>
      <c r="C320" s="2"/>
      <c r="D320" s="2"/>
      <c r="E320" s="2">
        <f>SUM(E308:E319)</f>
        <v>717</v>
      </c>
      <c r="F320" s="2">
        <f>E320*1.15</f>
        <v>824.55</v>
      </c>
      <c r="G320" s="2">
        <f>SUM(G308:G319)</f>
        <v>87.59999999999998</v>
      </c>
      <c r="H320" s="4">
        <v>825</v>
      </c>
      <c r="I320" s="2">
        <f>F320+G320-H320</f>
        <v>87.149999999999977</v>
      </c>
      <c r="J320" s="2"/>
    </row>
    <row r="321" spans="1:10" x14ac:dyDescent="0.25">
      <c r="A321" t="s">
        <v>36</v>
      </c>
      <c r="B321" t="s">
        <v>33</v>
      </c>
      <c r="C321">
        <v>55</v>
      </c>
      <c r="D321">
        <v>1</v>
      </c>
      <c r="E321">
        <v>55</v>
      </c>
      <c r="G321" s="3">
        <v>7.3</v>
      </c>
    </row>
    <row r="322" spans="1:10" x14ac:dyDescent="0.25">
      <c r="A322" t="s">
        <v>113</v>
      </c>
      <c r="B322" t="s">
        <v>112</v>
      </c>
      <c r="C322">
        <v>61</v>
      </c>
      <c r="D322">
        <v>1</v>
      </c>
      <c r="E322">
        <v>61</v>
      </c>
      <c r="G322" s="3">
        <v>7.3</v>
      </c>
    </row>
    <row r="323" spans="1:10" s="2" customFormat="1" x14ac:dyDescent="0.25">
      <c r="A323" t="s">
        <v>113</v>
      </c>
      <c r="B323" t="s">
        <v>120</v>
      </c>
      <c r="C323">
        <v>59</v>
      </c>
      <c r="D323">
        <v>2</v>
      </c>
      <c r="E323">
        <f>C323*D323</f>
        <v>118</v>
      </c>
      <c r="F323"/>
      <c r="G323" s="3">
        <v>14.6</v>
      </c>
      <c r="H323"/>
      <c r="I323"/>
      <c r="J323"/>
    </row>
    <row r="324" spans="1:10" s="3" customFormat="1" x14ac:dyDescent="0.25">
      <c r="A324" t="s">
        <v>113</v>
      </c>
      <c r="B324" t="s">
        <v>123</v>
      </c>
      <c r="C324">
        <v>65</v>
      </c>
      <c r="D324">
        <v>1</v>
      </c>
      <c r="E324">
        <v>65</v>
      </c>
      <c r="F324"/>
      <c r="G324" s="3">
        <v>7.3</v>
      </c>
      <c r="H324"/>
      <c r="I324"/>
      <c r="J324"/>
    </row>
    <row r="325" spans="1:10" x14ac:dyDescent="0.25">
      <c r="A325" s="2" t="s">
        <v>113</v>
      </c>
      <c r="B325" s="2"/>
      <c r="C325" s="2"/>
      <c r="D325" s="2"/>
      <c r="E325" s="2">
        <f>SUM(E321:E324)</f>
        <v>299</v>
      </c>
      <c r="F325" s="2">
        <f>E325*1.15</f>
        <v>343.84999999999997</v>
      </c>
      <c r="G325" s="2">
        <f>SUM(G321:G324)</f>
        <v>36.5</v>
      </c>
      <c r="H325" s="2">
        <v>343.85</v>
      </c>
      <c r="I325" s="2">
        <f>F325+G325-H325</f>
        <v>36.499999999999943</v>
      </c>
      <c r="J325" s="2"/>
    </row>
    <row r="326" spans="1:10" x14ac:dyDescent="0.25">
      <c r="A326" t="s">
        <v>59</v>
      </c>
      <c r="B326" t="s">
        <v>33</v>
      </c>
      <c r="C326">
        <v>55</v>
      </c>
      <c r="D326">
        <v>1</v>
      </c>
      <c r="E326">
        <v>55</v>
      </c>
      <c r="G326" s="3">
        <v>7.3</v>
      </c>
    </row>
    <row r="327" spans="1:10" s="2" customFormat="1" x14ac:dyDescent="0.25">
      <c r="A327" t="s">
        <v>59</v>
      </c>
      <c r="B327" t="s">
        <v>97</v>
      </c>
      <c r="C327">
        <v>55</v>
      </c>
      <c r="D327">
        <v>1</v>
      </c>
      <c r="E327">
        <v>55</v>
      </c>
      <c r="F327"/>
      <c r="G327" s="3">
        <v>7.3</v>
      </c>
      <c r="H327"/>
      <c r="I327"/>
      <c r="J327"/>
    </row>
    <row r="328" spans="1:10" x14ac:dyDescent="0.25">
      <c r="A328" t="s">
        <v>59</v>
      </c>
      <c r="B328" t="s">
        <v>101</v>
      </c>
      <c r="C328">
        <v>55</v>
      </c>
      <c r="D328">
        <v>1</v>
      </c>
      <c r="E328">
        <v>55</v>
      </c>
      <c r="G328" s="3">
        <v>7.3</v>
      </c>
    </row>
    <row r="329" spans="1:10" x14ac:dyDescent="0.25">
      <c r="A329" t="s">
        <v>59</v>
      </c>
      <c r="B329" t="s">
        <v>120</v>
      </c>
      <c r="C329">
        <v>59</v>
      </c>
      <c r="D329">
        <v>1</v>
      </c>
      <c r="E329">
        <v>59</v>
      </c>
      <c r="G329" s="3">
        <v>7.3</v>
      </c>
    </row>
    <row r="330" spans="1:10" s="2" customFormat="1" x14ac:dyDescent="0.25">
      <c r="A330" s="2" t="s">
        <v>59</v>
      </c>
      <c r="E330" s="2">
        <f>SUM(E326:E329)</f>
        <v>224</v>
      </c>
      <c r="F330" s="2">
        <f>E330*1.15</f>
        <v>257.59999999999997</v>
      </c>
      <c r="G330" s="2">
        <f>SUM(G326:G329)</f>
        <v>29.2</v>
      </c>
      <c r="H330" s="2">
        <v>257.60000000000002</v>
      </c>
      <c r="I330" s="2">
        <f>F330+G330-H330</f>
        <v>29.199999999999932</v>
      </c>
    </row>
    <row r="331" spans="1:10" x14ac:dyDescent="0.25">
      <c r="A331" t="s">
        <v>136</v>
      </c>
      <c r="B331" t="s">
        <v>134</v>
      </c>
      <c r="C331">
        <v>67</v>
      </c>
      <c r="D331">
        <v>1</v>
      </c>
      <c r="E331">
        <v>67</v>
      </c>
      <c r="G331" s="3">
        <v>7.3</v>
      </c>
    </row>
    <row r="332" spans="1:10" x14ac:dyDescent="0.25">
      <c r="A332" t="s">
        <v>136</v>
      </c>
      <c r="B332" t="s">
        <v>140</v>
      </c>
      <c r="C332">
        <v>60</v>
      </c>
      <c r="D332">
        <v>1</v>
      </c>
      <c r="E332">
        <v>60</v>
      </c>
      <c r="G332" s="3">
        <v>7.3</v>
      </c>
    </row>
    <row r="333" spans="1:10" x14ac:dyDescent="0.25">
      <c r="A333" s="2" t="s">
        <v>136</v>
      </c>
      <c r="B333" s="2"/>
      <c r="C333" s="2"/>
      <c r="D333" s="2"/>
      <c r="E333" s="2">
        <f>SUM(E330:E332)</f>
        <v>351</v>
      </c>
      <c r="F333" s="2">
        <f>E333*1.15</f>
        <v>403.65</v>
      </c>
      <c r="G333" s="2">
        <f>SUM(G330:G332)</f>
        <v>43.8</v>
      </c>
      <c r="H333" s="2">
        <v>210</v>
      </c>
      <c r="I333" s="2">
        <f>F333+G333-H333</f>
        <v>237.45</v>
      </c>
      <c r="J333" s="2"/>
    </row>
    <row r="334" spans="1:10" x14ac:dyDescent="0.25">
      <c r="A334" t="s">
        <v>138</v>
      </c>
      <c r="B334" t="s">
        <v>137</v>
      </c>
      <c r="C334">
        <v>0</v>
      </c>
      <c r="E334">
        <v>0</v>
      </c>
    </row>
    <row r="335" spans="1:10" x14ac:dyDescent="0.25">
      <c r="A335" t="s">
        <v>115</v>
      </c>
      <c r="B335" t="s">
        <v>112</v>
      </c>
      <c r="C335">
        <v>61</v>
      </c>
      <c r="D335">
        <v>2</v>
      </c>
      <c r="E335">
        <f>C335*D335</f>
        <v>122</v>
      </c>
      <c r="G335">
        <v>14.6</v>
      </c>
    </row>
    <row r="336" spans="1:10" x14ac:dyDescent="0.25">
      <c r="A336" s="2" t="s">
        <v>115</v>
      </c>
      <c r="B336" s="2"/>
      <c r="C336" s="2"/>
      <c r="D336" s="2"/>
      <c r="E336" s="2">
        <f>SUM(E335)</f>
        <v>122</v>
      </c>
      <c r="F336" s="2">
        <f>E336*1.15</f>
        <v>140.29999999999998</v>
      </c>
      <c r="G336" s="2">
        <f>SUM(G335)</f>
        <v>14.6</v>
      </c>
      <c r="H336" s="2">
        <v>145</v>
      </c>
      <c r="I336" s="2">
        <f>F336+G336-H336</f>
        <v>9.8999999999999773</v>
      </c>
      <c r="J336" s="2"/>
    </row>
    <row r="337" spans="1:10" x14ac:dyDescent="0.25">
      <c r="A337" t="s">
        <v>94</v>
      </c>
      <c r="B337" t="s">
        <v>92</v>
      </c>
      <c r="C337">
        <v>55</v>
      </c>
      <c r="D337">
        <v>1</v>
      </c>
      <c r="E337">
        <v>55</v>
      </c>
      <c r="G337" s="3">
        <v>7.3</v>
      </c>
    </row>
    <row r="338" spans="1:10" x14ac:dyDescent="0.25">
      <c r="A338" t="s">
        <v>94</v>
      </c>
      <c r="B338" t="s">
        <v>112</v>
      </c>
      <c r="C338">
        <v>61</v>
      </c>
      <c r="D338">
        <v>1</v>
      </c>
      <c r="E338">
        <v>61</v>
      </c>
      <c r="G338" s="3">
        <v>7.3</v>
      </c>
    </row>
    <row r="339" spans="1:10" x14ac:dyDescent="0.25">
      <c r="A339" t="s">
        <v>94</v>
      </c>
      <c r="B339" t="s">
        <v>120</v>
      </c>
      <c r="C339">
        <v>59</v>
      </c>
      <c r="D339">
        <v>1</v>
      </c>
      <c r="E339">
        <v>59</v>
      </c>
      <c r="G339" s="3">
        <v>7.3</v>
      </c>
    </row>
    <row r="340" spans="1:10" x14ac:dyDescent="0.25">
      <c r="A340" s="2" t="s">
        <v>94</v>
      </c>
      <c r="B340" s="2"/>
      <c r="C340" s="2"/>
      <c r="D340" s="2"/>
      <c r="E340" s="2">
        <f>SUM(E337:E339)</f>
        <v>175</v>
      </c>
      <c r="F340" s="2">
        <f>E340*1.15</f>
        <v>201.24999999999997</v>
      </c>
      <c r="G340" s="2">
        <f>SUM(G337:G339)</f>
        <v>21.9</v>
      </c>
      <c r="H340" s="2">
        <v>201.25</v>
      </c>
      <c r="I340" s="2">
        <f>F340+G340-H340</f>
        <v>21.899999999999977</v>
      </c>
      <c r="J340" s="2"/>
    </row>
    <row r="341" spans="1:10" s="2" customFormat="1" x14ac:dyDescent="0.25">
      <c r="A341" s="3" t="s">
        <v>99</v>
      </c>
      <c r="B341" s="3" t="s">
        <v>33</v>
      </c>
      <c r="C341" s="3">
        <v>55</v>
      </c>
      <c r="D341" s="3">
        <v>1</v>
      </c>
      <c r="E341" s="3">
        <v>55</v>
      </c>
      <c r="F341" s="3"/>
      <c r="G341" s="3">
        <v>7.3</v>
      </c>
      <c r="H341" s="3"/>
      <c r="I341" s="3"/>
      <c r="J341" s="3"/>
    </row>
    <row r="342" spans="1:10" x14ac:dyDescent="0.25">
      <c r="A342" t="s">
        <v>99</v>
      </c>
      <c r="B342" t="s">
        <v>97</v>
      </c>
      <c r="C342">
        <v>55</v>
      </c>
      <c r="D342">
        <v>1</v>
      </c>
      <c r="E342">
        <v>55</v>
      </c>
      <c r="G342" s="3">
        <v>7.3</v>
      </c>
    </row>
    <row r="343" spans="1:10" x14ac:dyDescent="0.25">
      <c r="A343" t="s">
        <v>121</v>
      </c>
      <c r="B343" t="s">
        <v>120</v>
      </c>
      <c r="C343">
        <v>59</v>
      </c>
      <c r="D343">
        <v>1</v>
      </c>
      <c r="E343">
        <v>59</v>
      </c>
      <c r="G343" s="3">
        <v>7.3</v>
      </c>
    </row>
    <row r="344" spans="1:10" x14ac:dyDescent="0.25">
      <c r="A344" t="s">
        <v>121</v>
      </c>
      <c r="B344" t="s">
        <v>123</v>
      </c>
      <c r="C344">
        <v>65</v>
      </c>
      <c r="D344">
        <v>1</v>
      </c>
      <c r="E344">
        <v>65</v>
      </c>
      <c r="G344" s="3">
        <v>7.3</v>
      </c>
      <c r="I344" s="2"/>
      <c r="J344" s="2"/>
    </row>
    <row r="345" spans="1:10" x14ac:dyDescent="0.25">
      <c r="A345" s="2" t="s">
        <v>121</v>
      </c>
      <c r="B345" s="2"/>
      <c r="C345" s="2"/>
      <c r="D345" s="2"/>
      <c r="E345" s="2">
        <f>SUM(E341:E344)</f>
        <v>234</v>
      </c>
      <c r="F345" s="2">
        <f>E345*1.15</f>
        <v>269.09999999999997</v>
      </c>
      <c r="G345" s="2">
        <f>SUM(G341:G344)</f>
        <v>29.2</v>
      </c>
      <c r="H345" s="2">
        <v>269.10000000000002</v>
      </c>
      <c r="I345">
        <f>F345+G345-H345</f>
        <v>29.199999999999932</v>
      </c>
    </row>
    <row r="346" spans="1:10" s="2" customFormat="1" x14ac:dyDescent="0.25">
      <c r="A346" t="s">
        <v>144</v>
      </c>
      <c r="B346" t="s">
        <v>143</v>
      </c>
      <c r="C346">
        <v>37</v>
      </c>
      <c r="D346">
        <v>1</v>
      </c>
      <c r="E346">
        <v>37</v>
      </c>
      <c r="F346"/>
      <c r="G346" s="3">
        <v>7.3</v>
      </c>
      <c r="H346"/>
      <c r="I346"/>
      <c r="J346"/>
    </row>
    <row r="347" spans="1:10" x14ac:dyDescent="0.25">
      <c r="A347" t="s">
        <v>144</v>
      </c>
      <c r="B347" t="s">
        <v>145</v>
      </c>
      <c r="C347">
        <v>40</v>
      </c>
      <c r="D347">
        <v>1</v>
      </c>
      <c r="E347">
        <v>40</v>
      </c>
      <c r="G347" s="3">
        <v>7.3</v>
      </c>
      <c r="I347" s="2"/>
      <c r="J347" s="2"/>
    </row>
    <row r="348" spans="1:10" x14ac:dyDescent="0.25">
      <c r="A348" s="2" t="s">
        <v>144</v>
      </c>
      <c r="B348" s="2"/>
      <c r="C348" s="2"/>
      <c r="D348" s="2"/>
      <c r="E348" s="2">
        <f>SUM(E346:E347)</f>
        <v>77</v>
      </c>
      <c r="F348" s="2">
        <f>E348*1.15</f>
        <v>88.55</v>
      </c>
      <c r="G348" s="2">
        <f>SUM(G346:G347)</f>
        <v>14.6</v>
      </c>
      <c r="H348" s="2">
        <v>88.55</v>
      </c>
      <c r="I348">
        <f>F348+G348-H348</f>
        <v>14.599999999999994</v>
      </c>
    </row>
    <row r="349" spans="1:10" x14ac:dyDescent="0.25">
      <c r="A349" t="s">
        <v>45</v>
      </c>
      <c r="B349" t="s">
        <v>33</v>
      </c>
      <c r="C349">
        <v>55</v>
      </c>
      <c r="D349">
        <v>1</v>
      </c>
      <c r="E349">
        <v>55</v>
      </c>
      <c r="G349" s="3">
        <v>7.3</v>
      </c>
    </row>
    <row r="350" spans="1:10" x14ac:dyDescent="0.25">
      <c r="A350" t="s">
        <v>45</v>
      </c>
      <c r="B350" t="s">
        <v>148</v>
      </c>
      <c r="C350">
        <v>53</v>
      </c>
      <c r="D350">
        <v>1</v>
      </c>
      <c r="E350">
        <v>53</v>
      </c>
      <c r="G350" s="3">
        <v>7.3</v>
      </c>
    </row>
    <row r="351" spans="1:10" x14ac:dyDescent="0.25">
      <c r="A351" t="s">
        <v>85</v>
      </c>
      <c r="B351" t="s">
        <v>82</v>
      </c>
      <c r="C351">
        <v>55</v>
      </c>
      <c r="D351">
        <v>1</v>
      </c>
      <c r="E351">
        <v>55</v>
      </c>
      <c r="G351" s="3">
        <v>7.3</v>
      </c>
    </row>
    <row r="352" spans="1:10" x14ac:dyDescent="0.25">
      <c r="A352" t="s">
        <v>85</v>
      </c>
      <c r="B352" t="s">
        <v>97</v>
      </c>
      <c r="C352">
        <v>55</v>
      </c>
      <c r="D352">
        <v>1</v>
      </c>
      <c r="E352">
        <v>55</v>
      </c>
      <c r="G352" s="3">
        <v>7.3</v>
      </c>
    </row>
    <row r="353" spans="1:10" x14ac:dyDescent="0.25">
      <c r="A353" t="s">
        <v>85</v>
      </c>
      <c r="B353" t="s">
        <v>101</v>
      </c>
      <c r="C353">
        <v>55</v>
      </c>
      <c r="D353">
        <v>1</v>
      </c>
      <c r="E353">
        <v>55</v>
      </c>
      <c r="G353" s="3">
        <v>7.3</v>
      </c>
    </row>
    <row r="354" spans="1:10" x14ac:dyDescent="0.25">
      <c r="A354" t="s">
        <v>85</v>
      </c>
      <c r="B354" t="s">
        <v>110</v>
      </c>
      <c r="C354">
        <v>61</v>
      </c>
      <c r="D354">
        <v>1</v>
      </c>
      <c r="E354">
        <v>61</v>
      </c>
      <c r="G354" s="3">
        <v>7.3</v>
      </c>
    </row>
    <row r="355" spans="1:10" x14ac:dyDescent="0.25">
      <c r="A355" t="s">
        <v>85</v>
      </c>
      <c r="B355" t="s">
        <v>112</v>
      </c>
      <c r="C355">
        <v>61</v>
      </c>
      <c r="D355">
        <v>1</v>
      </c>
      <c r="E355">
        <v>61</v>
      </c>
      <c r="G355" s="3">
        <v>7.3</v>
      </c>
    </row>
    <row r="356" spans="1:10" x14ac:dyDescent="0.25">
      <c r="A356" t="s">
        <v>85</v>
      </c>
      <c r="B356" t="s">
        <v>123</v>
      </c>
      <c r="C356">
        <v>65</v>
      </c>
      <c r="D356">
        <v>1</v>
      </c>
      <c r="E356">
        <v>65</v>
      </c>
      <c r="G356" s="3">
        <v>7.3</v>
      </c>
    </row>
    <row r="357" spans="1:10" x14ac:dyDescent="0.25">
      <c r="A357" t="s">
        <v>85</v>
      </c>
      <c r="B357" t="s">
        <v>125</v>
      </c>
      <c r="C357">
        <v>68</v>
      </c>
      <c r="D357">
        <v>1</v>
      </c>
      <c r="E357">
        <v>68</v>
      </c>
      <c r="G357" s="3">
        <v>7.3</v>
      </c>
    </row>
    <row r="358" spans="1:10" s="2" customFormat="1" x14ac:dyDescent="0.25">
      <c r="A358" t="s">
        <v>85</v>
      </c>
      <c r="B358" t="s">
        <v>145</v>
      </c>
      <c r="C358">
        <v>40</v>
      </c>
      <c r="D358">
        <v>1</v>
      </c>
      <c r="E358">
        <v>40</v>
      </c>
      <c r="F358"/>
      <c r="G358" s="3">
        <v>7.3</v>
      </c>
      <c r="H358"/>
    </row>
    <row r="359" spans="1:10" x14ac:dyDescent="0.25">
      <c r="A359" s="2" t="s">
        <v>85</v>
      </c>
      <c r="B359" s="2"/>
      <c r="C359" s="2"/>
      <c r="D359" s="2"/>
      <c r="E359" s="2">
        <f>SUM(E349:E358)</f>
        <v>568</v>
      </c>
      <c r="F359" s="2">
        <f>E359*1.15</f>
        <v>653.19999999999993</v>
      </c>
      <c r="G359" s="2">
        <f>SUM(G349:G358)</f>
        <v>72.999999999999986</v>
      </c>
      <c r="H359" s="2">
        <v>654</v>
      </c>
      <c r="I359">
        <f>F359+G359-H359</f>
        <v>72.199999999999932</v>
      </c>
    </row>
    <row r="360" spans="1:10" x14ac:dyDescent="0.25">
      <c r="A360" t="s">
        <v>38</v>
      </c>
      <c r="B360" t="s">
        <v>33</v>
      </c>
      <c r="C360">
        <v>55</v>
      </c>
      <c r="D360">
        <v>1</v>
      </c>
      <c r="E360">
        <v>55</v>
      </c>
      <c r="G360" s="3">
        <v>7.3</v>
      </c>
    </row>
    <row r="361" spans="1:10" x14ac:dyDescent="0.25">
      <c r="A361" t="s">
        <v>38</v>
      </c>
      <c r="B361" t="s">
        <v>137</v>
      </c>
      <c r="C361">
        <v>0</v>
      </c>
      <c r="E361">
        <v>0</v>
      </c>
      <c r="I361" s="2"/>
    </row>
    <row r="362" spans="1:10" x14ac:dyDescent="0.25">
      <c r="A362" t="s">
        <v>102</v>
      </c>
      <c r="B362" t="s">
        <v>101</v>
      </c>
      <c r="C362">
        <v>55</v>
      </c>
      <c r="D362">
        <v>1</v>
      </c>
      <c r="E362">
        <v>55</v>
      </c>
      <c r="G362" s="3">
        <v>7.3</v>
      </c>
    </row>
    <row r="363" spans="1:10" x14ac:dyDescent="0.25">
      <c r="A363" t="s">
        <v>102</v>
      </c>
      <c r="B363" t="s">
        <v>110</v>
      </c>
      <c r="C363">
        <v>61</v>
      </c>
      <c r="D363">
        <v>1</v>
      </c>
      <c r="E363">
        <v>61</v>
      </c>
      <c r="G363" s="3">
        <v>7.3</v>
      </c>
    </row>
    <row r="364" spans="1:10" x14ac:dyDescent="0.25">
      <c r="A364" t="s">
        <v>102</v>
      </c>
      <c r="B364" t="s">
        <v>123</v>
      </c>
      <c r="C364">
        <v>65</v>
      </c>
      <c r="D364">
        <v>1</v>
      </c>
      <c r="E364">
        <v>65</v>
      </c>
      <c r="G364" s="3">
        <v>7.3</v>
      </c>
      <c r="J364" s="2"/>
    </row>
    <row r="365" spans="1:10" x14ac:dyDescent="0.25">
      <c r="A365" s="2" t="s">
        <v>102</v>
      </c>
      <c r="B365" s="2"/>
      <c r="C365" s="2"/>
      <c r="D365" s="2"/>
      <c r="E365" s="2">
        <f>SUM(E360:E364)</f>
        <v>236</v>
      </c>
      <c r="F365" s="2">
        <f>E365*1.15</f>
        <v>271.39999999999998</v>
      </c>
      <c r="G365" s="2">
        <f>SUM(G360:G364)</f>
        <v>29.2</v>
      </c>
      <c r="H365" s="2">
        <v>335</v>
      </c>
      <c r="I365">
        <f>F365+G365-H365</f>
        <v>-34.400000000000034</v>
      </c>
    </row>
    <row r="366" spans="1:10" x14ac:dyDescent="0.25">
      <c r="A366" t="s">
        <v>141</v>
      </c>
      <c r="B366" t="s">
        <v>140</v>
      </c>
      <c r="C366">
        <v>60</v>
      </c>
      <c r="D366">
        <v>1</v>
      </c>
      <c r="E366">
        <v>60</v>
      </c>
      <c r="G366" s="3">
        <v>7.3</v>
      </c>
    </row>
    <row r="367" spans="1:10" x14ac:dyDescent="0.25">
      <c r="A367" t="s">
        <v>71</v>
      </c>
      <c r="B367" t="s">
        <v>66</v>
      </c>
      <c r="C367">
        <v>55</v>
      </c>
      <c r="D367">
        <v>1</v>
      </c>
      <c r="E367">
        <v>55</v>
      </c>
      <c r="G367" s="3">
        <v>7.3</v>
      </c>
    </row>
    <row r="368" spans="1:10" x14ac:dyDescent="0.25">
      <c r="A368" t="s">
        <v>71</v>
      </c>
      <c r="B368" t="s">
        <v>82</v>
      </c>
      <c r="C368">
        <v>55</v>
      </c>
      <c r="D368">
        <v>1</v>
      </c>
      <c r="E368">
        <v>55</v>
      </c>
      <c r="G368" s="3">
        <v>7.3</v>
      </c>
    </row>
    <row r="369" spans="1:10" s="2" customFormat="1" x14ac:dyDescent="0.25">
      <c r="A369" t="s">
        <v>71</v>
      </c>
      <c r="B369" t="s">
        <v>92</v>
      </c>
      <c r="C369">
        <v>55</v>
      </c>
      <c r="D369">
        <v>1</v>
      </c>
      <c r="E369">
        <v>55</v>
      </c>
      <c r="F369"/>
      <c r="G369" s="3">
        <v>7.3</v>
      </c>
      <c r="H369"/>
      <c r="I369"/>
      <c r="J369"/>
    </row>
    <row r="370" spans="1:10" x14ac:dyDescent="0.25">
      <c r="A370" t="s">
        <v>71</v>
      </c>
      <c r="B370" t="s">
        <v>123</v>
      </c>
      <c r="C370">
        <v>65</v>
      </c>
      <c r="D370">
        <v>1</v>
      </c>
      <c r="E370">
        <v>65</v>
      </c>
      <c r="G370" s="3">
        <v>7.3</v>
      </c>
    </row>
    <row r="371" spans="1:10" x14ac:dyDescent="0.25">
      <c r="A371" t="s">
        <v>71</v>
      </c>
      <c r="B371" t="s">
        <v>128</v>
      </c>
      <c r="C371">
        <v>100</v>
      </c>
      <c r="D371">
        <v>1</v>
      </c>
      <c r="E371">
        <v>100</v>
      </c>
      <c r="G371" s="3">
        <v>7.3</v>
      </c>
    </row>
    <row r="372" spans="1:10" x14ac:dyDescent="0.25">
      <c r="A372" t="s">
        <v>71</v>
      </c>
      <c r="B372" t="s">
        <v>130</v>
      </c>
      <c r="C372">
        <v>68</v>
      </c>
      <c r="D372">
        <v>1</v>
      </c>
      <c r="E372">
        <v>68</v>
      </c>
      <c r="G372" s="3">
        <v>7.3</v>
      </c>
    </row>
    <row r="373" spans="1:10" x14ac:dyDescent="0.25">
      <c r="A373" t="s">
        <v>71</v>
      </c>
      <c r="B373" t="s">
        <v>134</v>
      </c>
      <c r="C373">
        <v>67</v>
      </c>
      <c r="D373">
        <v>1</v>
      </c>
      <c r="E373">
        <v>67</v>
      </c>
      <c r="G373" s="3">
        <v>7.3</v>
      </c>
    </row>
    <row r="374" spans="1:10" s="2" customFormat="1" x14ac:dyDescent="0.25">
      <c r="A374" t="s">
        <v>71</v>
      </c>
      <c r="B374" t="s">
        <v>137</v>
      </c>
      <c r="C374">
        <v>0</v>
      </c>
      <c r="D374"/>
      <c r="E374">
        <v>0</v>
      </c>
      <c r="F374"/>
      <c r="G374"/>
      <c r="H374"/>
      <c r="I374"/>
      <c r="J374"/>
    </row>
    <row r="375" spans="1:10" x14ac:dyDescent="0.25">
      <c r="A375" t="s">
        <v>71</v>
      </c>
      <c r="B375" t="s">
        <v>139</v>
      </c>
      <c r="C375">
        <v>55</v>
      </c>
      <c r="D375">
        <v>1</v>
      </c>
      <c r="E375">
        <v>55</v>
      </c>
      <c r="G375" s="3">
        <v>7.3</v>
      </c>
      <c r="J375" s="2"/>
    </row>
    <row r="376" spans="1:10" x14ac:dyDescent="0.25">
      <c r="A376" t="s">
        <v>71</v>
      </c>
      <c r="B376" t="s">
        <v>142</v>
      </c>
      <c r="C376">
        <v>39</v>
      </c>
      <c r="D376">
        <v>1</v>
      </c>
      <c r="E376">
        <v>39</v>
      </c>
      <c r="G376" s="3">
        <v>7.3</v>
      </c>
      <c r="I376" s="2"/>
    </row>
    <row r="377" spans="1:10" x14ac:dyDescent="0.25">
      <c r="A377" s="2" t="s">
        <v>71</v>
      </c>
      <c r="B377" s="2"/>
      <c r="C377" s="2"/>
      <c r="D377" s="2"/>
      <c r="E377" s="2">
        <f>SUM(E366:E376)</f>
        <v>619</v>
      </c>
      <c r="F377" s="2">
        <f>E377*1.15</f>
        <v>711.84999999999991</v>
      </c>
      <c r="G377" s="2">
        <f>SUM(G366:G376)</f>
        <v>72.999999999999986</v>
      </c>
      <c r="H377" s="2">
        <v>775.1</v>
      </c>
      <c r="I377">
        <f>F377+G377-H377</f>
        <v>9.7499999999998863</v>
      </c>
    </row>
    <row r="378" spans="1:10" x14ac:dyDescent="0.25">
      <c r="A378" t="s">
        <v>132</v>
      </c>
      <c r="B378" t="s">
        <v>130</v>
      </c>
      <c r="C378">
        <v>68</v>
      </c>
      <c r="D378">
        <v>1</v>
      </c>
      <c r="E378">
        <v>68</v>
      </c>
      <c r="G378" s="3">
        <v>7.3</v>
      </c>
    </row>
    <row r="379" spans="1:10" x14ac:dyDescent="0.25">
      <c r="A379" t="s">
        <v>37</v>
      </c>
      <c r="B379" t="s">
        <v>33</v>
      </c>
      <c r="C379">
        <v>55</v>
      </c>
      <c r="D379">
        <v>1</v>
      </c>
      <c r="E379">
        <v>55</v>
      </c>
      <c r="G379" s="3">
        <v>7.3</v>
      </c>
    </row>
    <row r="380" spans="1:10" x14ac:dyDescent="0.25">
      <c r="A380" t="s">
        <v>37</v>
      </c>
      <c r="B380" t="s">
        <v>82</v>
      </c>
      <c r="C380">
        <v>55</v>
      </c>
      <c r="D380">
        <v>1</v>
      </c>
      <c r="E380">
        <v>55</v>
      </c>
      <c r="G380" s="3">
        <v>7.3</v>
      </c>
    </row>
    <row r="381" spans="1:10" x14ac:dyDescent="0.25">
      <c r="A381" t="s">
        <v>37</v>
      </c>
      <c r="B381" t="s">
        <v>92</v>
      </c>
      <c r="C381">
        <v>55</v>
      </c>
      <c r="D381">
        <v>1</v>
      </c>
      <c r="E381">
        <v>55</v>
      </c>
      <c r="G381" s="3">
        <v>7.3</v>
      </c>
    </row>
    <row r="382" spans="1:10" x14ac:dyDescent="0.25">
      <c r="A382" t="s">
        <v>37</v>
      </c>
      <c r="B382" t="s">
        <v>97</v>
      </c>
      <c r="C382">
        <v>55</v>
      </c>
      <c r="D382">
        <v>1</v>
      </c>
      <c r="E382">
        <v>55</v>
      </c>
      <c r="G382" s="3">
        <v>7.3</v>
      </c>
    </row>
    <row r="383" spans="1:10" x14ac:dyDescent="0.25">
      <c r="A383" t="s">
        <v>37</v>
      </c>
      <c r="B383" t="s">
        <v>101</v>
      </c>
      <c r="C383">
        <v>55</v>
      </c>
      <c r="D383">
        <v>1</v>
      </c>
      <c r="E383">
        <v>55</v>
      </c>
      <c r="G383" s="3">
        <v>7.3</v>
      </c>
    </row>
    <row r="384" spans="1:10" x14ac:dyDescent="0.25">
      <c r="A384" t="s">
        <v>37</v>
      </c>
      <c r="B384" t="s">
        <v>110</v>
      </c>
      <c r="C384">
        <v>61</v>
      </c>
      <c r="D384">
        <v>1</v>
      </c>
      <c r="E384">
        <v>61</v>
      </c>
      <c r="G384" s="3">
        <v>7.3</v>
      </c>
    </row>
    <row r="385" spans="1:10" x14ac:dyDescent="0.25">
      <c r="A385" t="s">
        <v>37</v>
      </c>
      <c r="B385" t="s">
        <v>120</v>
      </c>
      <c r="C385">
        <v>59</v>
      </c>
      <c r="D385">
        <v>1</v>
      </c>
      <c r="E385">
        <v>59</v>
      </c>
      <c r="G385" s="3">
        <v>7.3</v>
      </c>
    </row>
    <row r="386" spans="1:10" x14ac:dyDescent="0.25">
      <c r="A386" t="s">
        <v>37</v>
      </c>
      <c r="B386" t="s">
        <v>123</v>
      </c>
      <c r="C386">
        <v>65</v>
      </c>
      <c r="D386">
        <v>1</v>
      </c>
      <c r="E386">
        <v>65</v>
      </c>
      <c r="G386" s="3">
        <v>7.3</v>
      </c>
      <c r="J386" s="2"/>
    </row>
    <row r="387" spans="1:10" x14ac:dyDescent="0.25">
      <c r="A387" t="s">
        <v>37</v>
      </c>
      <c r="B387" t="s">
        <v>128</v>
      </c>
      <c r="C387">
        <v>100</v>
      </c>
      <c r="D387">
        <v>1</v>
      </c>
      <c r="E387">
        <v>100</v>
      </c>
      <c r="G387" s="3">
        <v>7.3</v>
      </c>
      <c r="I387" s="2"/>
    </row>
    <row r="388" spans="1:10" x14ac:dyDescent="0.25">
      <c r="A388" s="2" t="s">
        <v>37</v>
      </c>
      <c r="B388" s="2"/>
      <c r="C388" s="2"/>
      <c r="D388" s="2"/>
      <c r="E388" s="2">
        <f>SUM(E378:E387)</f>
        <v>628</v>
      </c>
      <c r="F388" s="2">
        <f>E388*1.15</f>
        <v>722.19999999999993</v>
      </c>
      <c r="G388" s="2">
        <f>SUM(G378:G387)</f>
        <v>72.999999999999986</v>
      </c>
      <c r="H388" s="2">
        <v>722.2</v>
      </c>
      <c r="I388">
        <v>73</v>
      </c>
    </row>
    <row r="389" spans="1:10" x14ac:dyDescent="0.25">
      <c r="A389" t="s">
        <v>150</v>
      </c>
      <c r="B389" t="s">
        <v>149</v>
      </c>
      <c r="C389">
        <v>68</v>
      </c>
      <c r="D389">
        <v>1</v>
      </c>
      <c r="E389">
        <v>68</v>
      </c>
      <c r="G389" s="3">
        <v>7.3</v>
      </c>
    </row>
    <row r="390" spans="1:10" x14ac:dyDescent="0.25">
      <c r="A390" t="s">
        <v>116</v>
      </c>
      <c r="B390" t="s">
        <v>112</v>
      </c>
      <c r="C390">
        <v>61</v>
      </c>
      <c r="D390">
        <v>1</v>
      </c>
      <c r="E390">
        <v>61</v>
      </c>
      <c r="G390" s="3">
        <v>7.3</v>
      </c>
    </row>
    <row r="391" spans="1:10" x14ac:dyDescent="0.25">
      <c r="A391" t="s">
        <v>116</v>
      </c>
      <c r="B391" t="s">
        <v>123</v>
      </c>
      <c r="C391">
        <v>65</v>
      </c>
      <c r="D391">
        <v>1</v>
      </c>
      <c r="E391">
        <v>65</v>
      </c>
      <c r="G391" s="3">
        <v>7.3</v>
      </c>
      <c r="J391" s="2"/>
    </row>
    <row r="392" spans="1:10" x14ac:dyDescent="0.25">
      <c r="A392" t="s">
        <v>116</v>
      </c>
      <c r="B392" t="s">
        <v>125</v>
      </c>
      <c r="C392">
        <v>68</v>
      </c>
      <c r="D392">
        <v>1</v>
      </c>
      <c r="E392">
        <v>68</v>
      </c>
      <c r="G392" s="3">
        <v>7.3</v>
      </c>
      <c r="I392" s="2"/>
    </row>
    <row r="393" spans="1:10" x14ac:dyDescent="0.25">
      <c r="A393" s="2" t="s">
        <v>116</v>
      </c>
      <c r="B393" s="2"/>
      <c r="C393" s="2"/>
      <c r="D393" s="2"/>
      <c r="E393" s="2">
        <f>SUM(E389:E392)</f>
        <v>262</v>
      </c>
      <c r="F393" s="2">
        <f>E393*1.15</f>
        <v>301.29999999999995</v>
      </c>
      <c r="G393" s="2">
        <f>SUM(G389:G392)</f>
        <v>29.2</v>
      </c>
      <c r="H393" s="2">
        <v>301.3</v>
      </c>
      <c r="I393">
        <f>F393+G393-H393</f>
        <v>29.199999999999932</v>
      </c>
    </row>
    <row r="394" spans="1:10" x14ac:dyDescent="0.25">
      <c r="A394" t="s">
        <v>129</v>
      </c>
      <c r="B394" t="s">
        <v>128</v>
      </c>
      <c r="C394">
        <v>100</v>
      </c>
      <c r="D394">
        <v>3</v>
      </c>
      <c r="E394">
        <v>300</v>
      </c>
      <c r="G394">
        <f>7.3*3</f>
        <v>21.9</v>
      </c>
    </row>
    <row r="395" spans="1:10" x14ac:dyDescent="0.25">
      <c r="A395" t="s">
        <v>129</v>
      </c>
      <c r="B395" t="s">
        <v>130</v>
      </c>
      <c r="C395">
        <v>68</v>
      </c>
      <c r="D395">
        <v>2</v>
      </c>
      <c r="E395">
        <f>C395*D395</f>
        <v>136</v>
      </c>
      <c r="G395" s="3">
        <v>14.6</v>
      </c>
    </row>
    <row r="396" spans="1:10" x14ac:dyDescent="0.25">
      <c r="A396" t="s">
        <v>51</v>
      </c>
      <c r="B396" t="s">
        <v>33</v>
      </c>
      <c r="C396">
        <v>55</v>
      </c>
      <c r="D396">
        <v>2</v>
      </c>
      <c r="E396">
        <v>110</v>
      </c>
      <c r="G396" s="3">
        <v>14.6</v>
      </c>
    </row>
    <row r="397" spans="1:10" x14ac:dyDescent="0.25">
      <c r="A397" t="s">
        <v>51</v>
      </c>
      <c r="B397" t="s">
        <v>66</v>
      </c>
      <c r="C397">
        <v>55</v>
      </c>
      <c r="D397">
        <v>2</v>
      </c>
      <c r="E397">
        <v>110</v>
      </c>
      <c r="G397" s="3">
        <v>14.6</v>
      </c>
    </row>
    <row r="398" spans="1:10" x14ac:dyDescent="0.25">
      <c r="A398" t="s">
        <v>51</v>
      </c>
      <c r="B398" t="s">
        <v>82</v>
      </c>
      <c r="C398">
        <v>55</v>
      </c>
      <c r="D398">
        <v>4</v>
      </c>
      <c r="E398">
        <v>220</v>
      </c>
      <c r="G398">
        <f>7.3*4</f>
        <v>29.2</v>
      </c>
    </row>
    <row r="399" spans="1:10" s="2" customFormat="1" x14ac:dyDescent="0.25">
      <c r="A399" t="s">
        <v>51</v>
      </c>
      <c r="B399" t="s">
        <v>92</v>
      </c>
      <c r="C399">
        <v>55</v>
      </c>
      <c r="D399">
        <v>3</v>
      </c>
      <c r="E399">
        <v>165</v>
      </c>
      <c r="F399"/>
      <c r="G399" s="3">
        <v>21.9</v>
      </c>
      <c r="H399"/>
      <c r="I399"/>
      <c r="J399"/>
    </row>
    <row r="400" spans="1:10" x14ac:dyDescent="0.25">
      <c r="A400" t="s">
        <v>51</v>
      </c>
      <c r="B400" t="s">
        <v>97</v>
      </c>
      <c r="C400">
        <v>55</v>
      </c>
      <c r="D400">
        <v>4</v>
      </c>
      <c r="E400">
        <v>220</v>
      </c>
      <c r="G400" s="3">
        <v>29.2</v>
      </c>
    </row>
    <row r="401" spans="1:10" x14ac:dyDescent="0.25">
      <c r="A401" t="s">
        <v>51</v>
      </c>
      <c r="B401" t="s">
        <v>101</v>
      </c>
      <c r="C401">
        <v>55</v>
      </c>
      <c r="D401">
        <v>1</v>
      </c>
      <c r="E401">
        <v>55</v>
      </c>
      <c r="G401" s="3">
        <v>7.3</v>
      </c>
    </row>
    <row r="402" spans="1:10" x14ac:dyDescent="0.25">
      <c r="A402" t="s">
        <v>51</v>
      </c>
      <c r="B402" t="s">
        <v>107</v>
      </c>
      <c r="C402">
        <v>55</v>
      </c>
      <c r="D402">
        <v>4</v>
      </c>
      <c r="E402">
        <v>220</v>
      </c>
      <c r="G402" s="3">
        <v>29.2</v>
      </c>
    </row>
    <row r="403" spans="1:10" x14ac:dyDescent="0.25">
      <c r="A403" t="s">
        <v>51</v>
      </c>
      <c r="B403" t="s">
        <v>110</v>
      </c>
      <c r="C403">
        <v>61</v>
      </c>
      <c r="D403">
        <v>1</v>
      </c>
      <c r="E403">
        <v>61</v>
      </c>
      <c r="G403" s="3">
        <v>7.3</v>
      </c>
    </row>
    <row r="404" spans="1:10" x14ac:dyDescent="0.25">
      <c r="A404" t="s">
        <v>51</v>
      </c>
      <c r="B404" t="s">
        <v>110</v>
      </c>
      <c r="C404">
        <v>61</v>
      </c>
      <c r="D404">
        <v>1</v>
      </c>
      <c r="E404">
        <v>61</v>
      </c>
      <c r="G404" s="3">
        <v>7.3</v>
      </c>
    </row>
    <row r="405" spans="1:10" x14ac:dyDescent="0.25">
      <c r="A405" t="s">
        <v>51</v>
      </c>
      <c r="B405" t="s">
        <v>110</v>
      </c>
      <c r="C405">
        <v>61</v>
      </c>
      <c r="D405">
        <v>1</v>
      </c>
      <c r="E405">
        <v>61</v>
      </c>
      <c r="G405" s="3">
        <v>7.3</v>
      </c>
    </row>
    <row r="406" spans="1:10" x14ac:dyDescent="0.25">
      <c r="A406" t="s">
        <v>51</v>
      </c>
      <c r="B406" t="s">
        <v>112</v>
      </c>
      <c r="C406">
        <v>61</v>
      </c>
      <c r="D406">
        <v>4</v>
      </c>
      <c r="E406">
        <f>C406*D406</f>
        <v>244</v>
      </c>
      <c r="G406" s="3">
        <v>29.2</v>
      </c>
    </row>
    <row r="407" spans="1:10" x14ac:dyDescent="0.25">
      <c r="A407" t="s">
        <v>51</v>
      </c>
      <c r="B407" t="s">
        <v>120</v>
      </c>
      <c r="C407">
        <v>59</v>
      </c>
      <c r="D407">
        <v>4</v>
      </c>
      <c r="E407">
        <f>C407*D407</f>
        <v>236</v>
      </c>
      <c r="G407" s="3">
        <v>29.2</v>
      </c>
    </row>
    <row r="408" spans="1:10" x14ac:dyDescent="0.25">
      <c r="A408" t="s">
        <v>51</v>
      </c>
      <c r="B408" t="s">
        <v>123</v>
      </c>
      <c r="C408">
        <v>65</v>
      </c>
      <c r="D408">
        <v>2</v>
      </c>
      <c r="E408">
        <f>C408*D408</f>
        <v>130</v>
      </c>
      <c r="G408" s="3">
        <v>14.6</v>
      </c>
    </row>
    <row r="409" spans="1:10" x14ac:dyDescent="0.25">
      <c r="A409" t="s">
        <v>51</v>
      </c>
      <c r="B409" t="s">
        <v>125</v>
      </c>
      <c r="C409">
        <v>68</v>
      </c>
      <c r="D409">
        <v>1</v>
      </c>
      <c r="E409">
        <v>68</v>
      </c>
      <c r="G409" s="3">
        <v>7.3</v>
      </c>
    </row>
    <row r="410" spans="1:10" s="2" customFormat="1" x14ac:dyDescent="0.25">
      <c r="A410" t="s">
        <v>51</v>
      </c>
      <c r="B410" t="s">
        <v>126</v>
      </c>
      <c r="C410">
        <v>65</v>
      </c>
      <c r="D410">
        <v>1</v>
      </c>
      <c r="E410">
        <v>65</v>
      </c>
      <c r="F410"/>
      <c r="G410" s="3">
        <v>7.3</v>
      </c>
      <c r="H410"/>
      <c r="I410"/>
      <c r="J410"/>
    </row>
    <row r="411" spans="1:10" x14ac:dyDescent="0.25">
      <c r="A411" t="s">
        <v>51</v>
      </c>
      <c r="B411" t="s">
        <v>134</v>
      </c>
      <c r="C411">
        <v>67</v>
      </c>
      <c r="D411">
        <v>1</v>
      </c>
      <c r="E411">
        <v>67</v>
      </c>
      <c r="G411" s="3">
        <v>7.3</v>
      </c>
    </row>
    <row r="412" spans="1:10" x14ac:dyDescent="0.25">
      <c r="A412" t="s">
        <v>51</v>
      </c>
      <c r="B412" t="s">
        <v>137</v>
      </c>
      <c r="C412">
        <v>0</v>
      </c>
      <c r="D412">
        <v>0</v>
      </c>
      <c r="E412">
        <v>0</v>
      </c>
      <c r="G412" s="3">
        <v>0</v>
      </c>
    </row>
    <row r="413" spans="1:10" x14ac:dyDescent="0.25">
      <c r="A413" t="s">
        <v>51</v>
      </c>
      <c r="B413" t="s">
        <v>139</v>
      </c>
      <c r="C413">
        <v>55</v>
      </c>
      <c r="D413">
        <v>1</v>
      </c>
      <c r="E413">
        <v>55</v>
      </c>
      <c r="G413" s="3">
        <v>7.3</v>
      </c>
    </row>
    <row r="414" spans="1:10" x14ac:dyDescent="0.25">
      <c r="A414" t="s">
        <v>51</v>
      </c>
      <c r="B414" t="s">
        <v>140</v>
      </c>
      <c r="C414">
        <v>60</v>
      </c>
      <c r="D414">
        <v>2</v>
      </c>
      <c r="E414">
        <v>120</v>
      </c>
      <c r="G414" s="3">
        <v>14.6</v>
      </c>
    </row>
    <row r="415" spans="1:10" x14ac:dyDescent="0.25">
      <c r="A415" t="s">
        <v>51</v>
      </c>
      <c r="B415" t="s">
        <v>145</v>
      </c>
      <c r="C415">
        <v>40</v>
      </c>
      <c r="D415">
        <v>1</v>
      </c>
      <c r="E415">
        <v>40</v>
      </c>
      <c r="G415" s="3">
        <v>7.3</v>
      </c>
    </row>
    <row r="416" spans="1:10" s="2" customFormat="1" x14ac:dyDescent="0.25">
      <c r="A416" t="s">
        <v>51</v>
      </c>
      <c r="B416" t="s">
        <v>147</v>
      </c>
      <c r="C416">
        <v>41</v>
      </c>
      <c r="D416">
        <v>1</v>
      </c>
      <c r="E416">
        <v>41</v>
      </c>
      <c r="F416"/>
      <c r="G416" s="3">
        <v>7.3</v>
      </c>
      <c r="H416"/>
      <c r="I416"/>
    </row>
    <row r="417" spans="1:10" x14ac:dyDescent="0.25">
      <c r="A417" t="s">
        <v>51</v>
      </c>
      <c r="B417" t="s">
        <v>149</v>
      </c>
      <c r="C417">
        <v>68</v>
      </c>
      <c r="D417">
        <v>1</v>
      </c>
      <c r="E417">
        <v>68</v>
      </c>
      <c r="G417" s="3">
        <v>7.3</v>
      </c>
      <c r="I417" s="2"/>
    </row>
    <row r="418" spans="1:10" x14ac:dyDescent="0.25">
      <c r="A418" s="2" t="s">
        <v>51</v>
      </c>
      <c r="B418" s="2"/>
      <c r="C418" s="2"/>
      <c r="D418" s="2"/>
      <c r="E418" s="2">
        <f>SUM(E394:E417)</f>
        <v>2853</v>
      </c>
      <c r="F418" s="2">
        <f>E418*1.12</f>
        <v>3195.36</v>
      </c>
      <c r="G418" s="2">
        <f>SUM(G394:G417)</f>
        <v>343.10000000000014</v>
      </c>
      <c r="H418" s="2">
        <f>2400+857</f>
        <v>3257</v>
      </c>
      <c r="I418">
        <f>F418+G418-H418</f>
        <v>281.46000000000004</v>
      </c>
    </row>
    <row r="419" spans="1:10" x14ac:dyDescent="0.25">
      <c r="A419" t="s">
        <v>95</v>
      </c>
      <c r="B419" t="s">
        <v>92</v>
      </c>
      <c r="C419">
        <v>55</v>
      </c>
      <c r="D419">
        <v>2</v>
      </c>
      <c r="E419">
        <v>110</v>
      </c>
      <c r="G419" s="3">
        <v>14.6</v>
      </c>
    </row>
    <row r="420" spans="1:10" x14ac:dyDescent="0.25">
      <c r="A420" t="s">
        <v>50</v>
      </c>
      <c r="B420" t="s">
        <v>33</v>
      </c>
      <c r="C420">
        <v>55</v>
      </c>
      <c r="D420">
        <v>2</v>
      </c>
      <c r="E420">
        <v>110</v>
      </c>
      <c r="G420" s="3">
        <v>14.6</v>
      </c>
    </row>
    <row r="421" spans="1:10" s="2" customFormat="1" x14ac:dyDescent="0.25">
      <c r="A421" t="s">
        <v>50</v>
      </c>
      <c r="B421" t="s">
        <v>66</v>
      </c>
      <c r="C421">
        <v>55</v>
      </c>
      <c r="D421">
        <v>2</v>
      </c>
      <c r="E421">
        <v>110</v>
      </c>
      <c r="F421"/>
      <c r="G421" s="3">
        <v>14.6</v>
      </c>
      <c r="H421"/>
      <c r="I421"/>
      <c r="J421"/>
    </row>
    <row r="422" spans="1:10" x14ac:dyDescent="0.25">
      <c r="A422" t="s">
        <v>50</v>
      </c>
      <c r="B422" t="s">
        <v>82</v>
      </c>
      <c r="C422">
        <v>55</v>
      </c>
      <c r="D422">
        <v>2</v>
      </c>
      <c r="E422">
        <v>110</v>
      </c>
      <c r="G422" s="3">
        <v>14.6</v>
      </c>
    </row>
    <row r="423" spans="1:10" x14ac:dyDescent="0.25">
      <c r="A423" t="s">
        <v>50</v>
      </c>
      <c r="B423" t="s">
        <v>97</v>
      </c>
      <c r="C423">
        <v>55</v>
      </c>
      <c r="D423">
        <v>2</v>
      </c>
      <c r="E423">
        <v>110</v>
      </c>
      <c r="G423" s="3">
        <v>14.6</v>
      </c>
    </row>
    <row r="424" spans="1:10" x14ac:dyDescent="0.25">
      <c r="A424" t="s">
        <v>50</v>
      </c>
      <c r="B424" t="s">
        <v>101</v>
      </c>
      <c r="C424">
        <v>55</v>
      </c>
      <c r="D424">
        <v>2</v>
      </c>
      <c r="E424">
        <v>110</v>
      </c>
      <c r="G424" s="3">
        <v>14.6</v>
      </c>
    </row>
    <row r="425" spans="1:10" x14ac:dyDescent="0.25">
      <c r="A425" t="s">
        <v>50</v>
      </c>
      <c r="B425" t="s">
        <v>110</v>
      </c>
      <c r="C425">
        <v>61</v>
      </c>
      <c r="D425">
        <v>2</v>
      </c>
      <c r="E425">
        <f>C425*D425</f>
        <v>122</v>
      </c>
      <c r="G425" s="3">
        <v>14.6</v>
      </c>
    </row>
    <row r="426" spans="1:10" x14ac:dyDescent="0.25">
      <c r="A426" t="s">
        <v>50</v>
      </c>
      <c r="B426" t="s">
        <v>112</v>
      </c>
      <c r="C426">
        <v>61</v>
      </c>
      <c r="D426">
        <v>2</v>
      </c>
      <c r="E426">
        <v>122</v>
      </c>
      <c r="G426" s="3">
        <v>14.6</v>
      </c>
    </row>
    <row r="427" spans="1:10" x14ac:dyDescent="0.25">
      <c r="A427" t="s">
        <v>50</v>
      </c>
      <c r="B427" t="s">
        <v>120</v>
      </c>
      <c r="C427">
        <v>59</v>
      </c>
      <c r="D427">
        <v>2</v>
      </c>
      <c r="E427">
        <f>C427*D427</f>
        <v>118</v>
      </c>
      <c r="G427" s="3">
        <v>14.6</v>
      </c>
      <c r="J427" s="2"/>
    </row>
    <row r="428" spans="1:10" s="2" customFormat="1" x14ac:dyDescent="0.25">
      <c r="A428" t="s">
        <v>50</v>
      </c>
      <c r="B428" t="s">
        <v>130</v>
      </c>
      <c r="C428">
        <v>68</v>
      </c>
      <c r="D428">
        <v>2</v>
      </c>
      <c r="E428">
        <f>C428*D428</f>
        <v>136</v>
      </c>
      <c r="F428"/>
      <c r="G428" s="3">
        <v>14.6</v>
      </c>
      <c r="H428"/>
      <c r="J428"/>
    </row>
    <row r="429" spans="1:10" x14ac:dyDescent="0.25">
      <c r="A429" s="2" t="s">
        <v>50</v>
      </c>
      <c r="B429" s="2"/>
      <c r="C429" s="2"/>
      <c r="D429" s="2"/>
      <c r="E429" s="2">
        <f>SUM(E419:E428)</f>
        <v>1158</v>
      </c>
      <c r="F429" s="2">
        <f>E429*1.12</f>
        <v>1296.96</v>
      </c>
      <c r="G429" s="2">
        <f>SUM(G419:G428)</f>
        <v>145.99999999999997</v>
      </c>
      <c r="H429" s="2">
        <v>1297</v>
      </c>
      <c r="I429">
        <f>F429+G429-H429</f>
        <v>145.96000000000004</v>
      </c>
    </row>
    <row r="430" spans="1:10" x14ac:dyDescent="0.25">
      <c r="A430" t="s">
        <v>88</v>
      </c>
      <c r="B430" t="s">
        <v>82</v>
      </c>
      <c r="C430">
        <v>55</v>
      </c>
      <c r="D430">
        <v>2</v>
      </c>
      <c r="E430">
        <v>110</v>
      </c>
      <c r="G430" s="3">
        <v>14.6</v>
      </c>
    </row>
    <row r="431" spans="1:10" x14ac:dyDescent="0.25">
      <c r="A431" t="s">
        <v>88</v>
      </c>
      <c r="B431" t="s">
        <v>101</v>
      </c>
      <c r="C431">
        <v>55</v>
      </c>
      <c r="D431">
        <v>2</v>
      </c>
      <c r="E431">
        <v>110</v>
      </c>
      <c r="G431" s="3">
        <v>14.6</v>
      </c>
    </row>
    <row r="432" spans="1:10" x14ac:dyDescent="0.25">
      <c r="A432" t="s">
        <v>88</v>
      </c>
      <c r="B432" t="s">
        <v>110</v>
      </c>
      <c r="C432">
        <v>61</v>
      </c>
      <c r="D432">
        <v>2</v>
      </c>
      <c r="E432">
        <v>122</v>
      </c>
      <c r="G432" s="3">
        <v>14.6</v>
      </c>
    </row>
    <row r="433" spans="1:10" x14ac:dyDescent="0.25">
      <c r="A433" t="s">
        <v>88</v>
      </c>
      <c r="B433" t="s">
        <v>120</v>
      </c>
      <c r="C433">
        <v>59</v>
      </c>
      <c r="D433">
        <v>1</v>
      </c>
      <c r="E433">
        <v>59</v>
      </c>
      <c r="G433" s="3">
        <v>7.3</v>
      </c>
      <c r="J433" s="2"/>
    </row>
    <row r="434" spans="1:10" x14ac:dyDescent="0.25">
      <c r="A434" t="s">
        <v>88</v>
      </c>
      <c r="B434" t="s">
        <v>123</v>
      </c>
      <c r="C434">
        <v>65</v>
      </c>
      <c r="D434">
        <v>2</v>
      </c>
      <c r="E434">
        <f>C434*D434</f>
        <v>130</v>
      </c>
      <c r="G434" s="3">
        <v>14.6</v>
      </c>
      <c r="I434" s="2"/>
    </row>
    <row r="435" spans="1:10" x14ac:dyDescent="0.25">
      <c r="A435" s="2" t="s">
        <v>88</v>
      </c>
      <c r="B435" s="2"/>
      <c r="C435" s="2"/>
      <c r="D435" s="2"/>
      <c r="E435" s="2">
        <f>SUM(E430:E434)</f>
        <v>531</v>
      </c>
      <c r="F435" s="2">
        <f>E435*1.15</f>
        <v>610.65</v>
      </c>
      <c r="G435" s="2">
        <f>SUM(G430:G434)</f>
        <v>65.699999999999989</v>
      </c>
      <c r="H435" s="2">
        <v>610.65</v>
      </c>
      <c r="I435">
        <f>F435+G435-H435</f>
        <v>65.699999999999932</v>
      </c>
    </row>
    <row r="436" spans="1:10" s="2" customFormat="1" x14ac:dyDescent="0.25">
      <c r="A436" t="s">
        <v>65</v>
      </c>
      <c r="B436" t="s">
        <v>33</v>
      </c>
      <c r="C436">
        <v>55</v>
      </c>
      <c r="D436">
        <v>3</v>
      </c>
      <c r="E436">
        <v>165</v>
      </c>
      <c r="F436"/>
      <c r="G436" s="3">
        <v>21.9</v>
      </c>
      <c r="H436"/>
      <c r="I436"/>
      <c r="J436"/>
    </row>
    <row r="437" spans="1:10" x14ac:dyDescent="0.25">
      <c r="A437" t="s">
        <v>65</v>
      </c>
      <c r="B437" t="s">
        <v>107</v>
      </c>
      <c r="C437">
        <v>55</v>
      </c>
      <c r="D437">
        <v>3</v>
      </c>
      <c r="E437">
        <v>165</v>
      </c>
      <c r="G437" s="3">
        <v>21.9</v>
      </c>
    </row>
    <row r="438" spans="1:10" x14ac:dyDescent="0.25">
      <c r="A438" s="2" t="s">
        <v>65</v>
      </c>
      <c r="B438" s="2"/>
      <c r="C438" s="2"/>
      <c r="D438" s="2"/>
      <c r="E438" s="2">
        <f>SUM(E434:E437)</f>
        <v>991</v>
      </c>
      <c r="F438" s="2">
        <f>E438*1.15</f>
        <v>1139.6499999999999</v>
      </c>
      <c r="G438" s="2">
        <f>SUM(G434:G437)</f>
        <v>124.1</v>
      </c>
      <c r="H438" s="2">
        <v>793.5</v>
      </c>
      <c r="I438">
        <f>F438+G438-H438</f>
        <v>470.24999999999977</v>
      </c>
    </row>
    <row r="439" spans="1:10" x14ac:dyDescent="0.25">
      <c r="A439" t="s">
        <v>106</v>
      </c>
      <c r="B439" t="s">
        <v>101</v>
      </c>
      <c r="C439">
        <v>55</v>
      </c>
      <c r="D439">
        <v>3</v>
      </c>
      <c r="E439">
        <v>165</v>
      </c>
      <c r="G439" s="3">
        <v>21.9</v>
      </c>
      <c r="J439" s="2"/>
    </row>
    <row r="440" spans="1:10" x14ac:dyDescent="0.25">
      <c r="A440" t="s">
        <v>106</v>
      </c>
      <c r="B440" t="s">
        <v>123</v>
      </c>
      <c r="C440">
        <v>65</v>
      </c>
      <c r="D440">
        <v>3</v>
      </c>
      <c r="E440">
        <f>C440*D440</f>
        <v>195</v>
      </c>
      <c r="G440" s="3">
        <v>21.9</v>
      </c>
      <c r="I440" s="2"/>
    </row>
    <row r="441" spans="1:10" x14ac:dyDescent="0.25">
      <c r="A441" t="s">
        <v>56</v>
      </c>
      <c r="B441" t="s">
        <v>33</v>
      </c>
      <c r="C441">
        <v>55</v>
      </c>
      <c r="D441">
        <v>1</v>
      </c>
      <c r="E441">
        <v>55</v>
      </c>
      <c r="G441" s="3">
        <v>7.3</v>
      </c>
    </row>
    <row r="442" spans="1:10" x14ac:dyDescent="0.25">
      <c r="A442" t="s">
        <v>74</v>
      </c>
      <c r="B442" t="s">
        <v>66</v>
      </c>
      <c r="C442">
        <v>55</v>
      </c>
      <c r="D442">
        <v>1</v>
      </c>
      <c r="E442">
        <v>55</v>
      </c>
      <c r="G442" s="3">
        <v>7.3</v>
      </c>
    </row>
    <row r="443" spans="1:10" x14ac:dyDescent="0.25">
      <c r="A443" t="s">
        <v>74</v>
      </c>
      <c r="B443" t="s">
        <v>92</v>
      </c>
      <c r="C443">
        <v>55</v>
      </c>
      <c r="D443">
        <v>1</v>
      </c>
      <c r="E443">
        <v>55</v>
      </c>
      <c r="G443" s="3">
        <v>7.3</v>
      </c>
    </row>
    <row r="444" spans="1:10" x14ac:dyDescent="0.25">
      <c r="A444" t="s">
        <v>74</v>
      </c>
      <c r="B444" t="s">
        <v>97</v>
      </c>
      <c r="C444">
        <v>55</v>
      </c>
      <c r="D444">
        <v>1</v>
      </c>
      <c r="E444">
        <v>55</v>
      </c>
      <c r="G444" s="3">
        <v>7.3</v>
      </c>
    </row>
    <row r="445" spans="1:10" x14ac:dyDescent="0.25">
      <c r="A445" t="s">
        <v>74</v>
      </c>
      <c r="B445" t="s">
        <v>110</v>
      </c>
      <c r="C445">
        <v>61</v>
      </c>
      <c r="D445">
        <v>1</v>
      </c>
      <c r="E445">
        <v>61</v>
      </c>
      <c r="G445" s="3">
        <v>7.3</v>
      </c>
      <c r="J445" s="2"/>
    </row>
    <row r="446" spans="1:10" x14ac:dyDescent="0.25">
      <c r="A446" t="s">
        <v>74</v>
      </c>
      <c r="B446" t="s">
        <v>112</v>
      </c>
      <c r="C446">
        <v>61</v>
      </c>
      <c r="D446">
        <v>1</v>
      </c>
      <c r="E446">
        <v>61</v>
      </c>
      <c r="G446" s="3">
        <v>7.3</v>
      </c>
      <c r="I446" s="2"/>
    </row>
    <row r="447" spans="1:10" x14ac:dyDescent="0.25">
      <c r="A447" s="2" t="s">
        <v>74</v>
      </c>
      <c r="B447" s="2"/>
      <c r="C447" s="2"/>
      <c r="D447" s="2"/>
      <c r="E447" s="2">
        <f>SUM(E441:E446)</f>
        <v>342</v>
      </c>
      <c r="F447" s="2">
        <f>E447*1.15</f>
        <v>393.29999999999995</v>
      </c>
      <c r="G447" s="2">
        <f>SUM(G441:G446)</f>
        <v>43.8</v>
      </c>
      <c r="H447" s="2">
        <v>394</v>
      </c>
      <c r="I447">
        <f>F447+G447-H447</f>
        <v>43.099999999999966</v>
      </c>
    </row>
    <row r="448" spans="1:10" x14ac:dyDescent="0.25">
      <c r="A448" t="s">
        <v>68</v>
      </c>
      <c r="B448" t="s">
        <v>66</v>
      </c>
      <c r="C448">
        <v>55</v>
      </c>
      <c r="D448">
        <v>1</v>
      </c>
      <c r="E448">
        <v>55</v>
      </c>
      <c r="G448" s="3">
        <v>7.3</v>
      </c>
    </row>
    <row r="449" spans="1:10" x14ac:dyDescent="0.25">
      <c r="A449" t="s">
        <v>68</v>
      </c>
      <c r="B449" t="s">
        <v>82</v>
      </c>
      <c r="C449">
        <v>55</v>
      </c>
      <c r="D449">
        <v>1</v>
      </c>
      <c r="E449">
        <v>55</v>
      </c>
      <c r="G449" s="3">
        <v>7.3</v>
      </c>
    </row>
    <row r="450" spans="1:10" x14ac:dyDescent="0.25">
      <c r="A450" t="s">
        <v>68</v>
      </c>
      <c r="B450" t="s">
        <v>92</v>
      </c>
      <c r="C450">
        <v>55</v>
      </c>
      <c r="D450">
        <v>1</v>
      </c>
      <c r="E450">
        <v>55</v>
      </c>
      <c r="G450" s="3">
        <v>7.3</v>
      </c>
    </row>
    <row r="451" spans="1:10" s="2" customFormat="1" x14ac:dyDescent="0.25">
      <c r="A451" t="s">
        <v>68</v>
      </c>
      <c r="B451" t="s">
        <v>112</v>
      </c>
      <c r="C451">
        <v>61</v>
      </c>
      <c r="D451">
        <v>1</v>
      </c>
      <c r="E451">
        <v>61</v>
      </c>
      <c r="F451"/>
      <c r="G451" s="3">
        <v>7.3</v>
      </c>
      <c r="H451"/>
      <c r="I451"/>
      <c r="J451"/>
    </row>
    <row r="452" spans="1:10" x14ac:dyDescent="0.25">
      <c r="A452" t="s">
        <v>68</v>
      </c>
      <c r="B452" t="s">
        <v>120</v>
      </c>
      <c r="C452">
        <v>59</v>
      </c>
      <c r="D452">
        <v>1</v>
      </c>
      <c r="E452">
        <v>59</v>
      </c>
      <c r="G452" s="3">
        <v>7.3</v>
      </c>
    </row>
    <row r="453" spans="1:10" x14ac:dyDescent="0.25">
      <c r="A453" t="s">
        <v>68</v>
      </c>
      <c r="B453" t="s">
        <v>125</v>
      </c>
      <c r="C453">
        <v>68</v>
      </c>
      <c r="D453">
        <v>1</v>
      </c>
      <c r="E453">
        <v>68</v>
      </c>
      <c r="G453" s="3">
        <v>7.3</v>
      </c>
      <c r="J453" s="2"/>
    </row>
    <row r="454" spans="1:10" x14ac:dyDescent="0.25">
      <c r="A454" t="s">
        <v>68</v>
      </c>
      <c r="B454" t="s">
        <v>126</v>
      </c>
      <c r="C454">
        <v>65</v>
      </c>
      <c r="D454">
        <v>2</v>
      </c>
      <c r="E454">
        <v>130</v>
      </c>
      <c r="G454" s="3">
        <v>14.6</v>
      </c>
      <c r="I454" s="2"/>
    </row>
    <row r="455" spans="1:10" x14ac:dyDescent="0.25">
      <c r="A455" s="2" t="s">
        <v>68</v>
      </c>
      <c r="B455" s="2"/>
      <c r="C455" s="2"/>
      <c r="D455" s="2"/>
      <c r="E455" s="2">
        <f>SUM(E448:E454)</f>
        <v>483</v>
      </c>
      <c r="F455" s="2">
        <f>E455*1.15</f>
        <v>555.44999999999993</v>
      </c>
      <c r="G455" s="2">
        <f>SUM(G448:G454)</f>
        <v>58.4</v>
      </c>
      <c r="H455" s="2">
        <v>556</v>
      </c>
      <c r="I455">
        <f>F455+G455-H455</f>
        <v>57.849999999999909</v>
      </c>
    </row>
    <row r="456" spans="1:10" x14ac:dyDescent="0.25">
      <c r="A456" t="s">
        <v>114</v>
      </c>
      <c r="B456" t="s">
        <v>112</v>
      </c>
      <c r="C456">
        <v>61</v>
      </c>
      <c r="D456">
        <v>2</v>
      </c>
      <c r="E456">
        <f>C456*D456</f>
        <v>122</v>
      </c>
      <c r="G456" s="3">
        <v>14.6</v>
      </c>
    </row>
    <row r="457" spans="1:10" x14ac:dyDescent="0.25">
      <c r="A457" t="s">
        <v>114</v>
      </c>
      <c r="B457" t="s">
        <v>130</v>
      </c>
      <c r="C457">
        <v>68</v>
      </c>
      <c r="D457">
        <v>2</v>
      </c>
      <c r="E457">
        <f>C457*D457</f>
        <v>136</v>
      </c>
      <c r="G457" s="3">
        <v>14.6</v>
      </c>
    </row>
    <row r="458" spans="1:10" x14ac:dyDescent="0.25">
      <c r="A458" t="s">
        <v>42</v>
      </c>
      <c r="B458" t="s">
        <v>33</v>
      </c>
      <c r="C458">
        <v>55</v>
      </c>
      <c r="D458">
        <v>1</v>
      </c>
      <c r="E458">
        <v>55</v>
      </c>
      <c r="G458" s="3">
        <v>7.3</v>
      </c>
    </row>
    <row r="459" spans="1:10" x14ac:dyDescent="0.25">
      <c r="A459" t="s">
        <v>42</v>
      </c>
      <c r="B459" t="s">
        <v>33</v>
      </c>
      <c r="C459">
        <v>55</v>
      </c>
      <c r="D459">
        <v>1</v>
      </c>
      <c r="E459">
        <v>55</v>
      </c>
      <c r="G459" s="3">
        <v>7.3</v>
      </c>
    </row>
    <row r="460" spans="1:10" x14ac:dyDescent="0.25">
      <c r="A460" t="s">
        <v>42</v>
      </c>
      <c r="B460" t="s">
        <v>82</v>
      </c>
      <c r="C460">
        <v>55</v>
      </c>
      <c r="D460">
        <v>2</v>
      </c>
      <c r="E460">
        <v>110</v>
      </c>
      <c r="G460" s="3">
        <v>14.6</v>
      </c>
    </row>
    <row r="461" spans="1:10" x14ac:dyDescent="0.25">
      <c r="A461" t="s">
        <v>42</v>
      </c>
      <c r="B461" t="s">
        <v>92</v>
      </c>
      <c r="C461">
        <v>55</v>
      </c>
      <c r="D461">
        <v>2</v>
      </c>
      <c r="E461">
        <v>110</v>
      </c>
      <c r="G461" s="3">
        <v>14.6</v>
      </c>
    </row>
    <row r="462" spans="1:10" s="2" customFormat="1" x14ac:dyDescent="0.25">
      <c r="A462" t="s">
        <v>42</v>
      </c>
      <c r="B462" t="s">
        <v>97</v>
      </c>
      <c r="C462">
        <v>55</v>
      </c>
      <c r="D462">
        <v>3</v>
      </c>
      <c r="E462">
        <v>165</v>
      </c>
      <c r="F462"/>
      <c r="G462">
        <f>7.3*3</f>
        <v>21.9</v>
      </c>
      <c r="H462"/>
      <c r="I462"/>
      <c r="J462"/>
    </row>
    <row r="463" spans="1:10" x14ac:dyDescent="0.25">
      <c r="A463" t="s">
        <v>42</v>
      </c>
      <c r="B463" t="s">
        <v>123</v>
      </c>
      <c r="C463">
        <v>65</v>
      </c>
      <c r="D463">
        <v>1</v>
      </c>
      <c r="E463">
        <v>65</v>
      </c>
      <c r="G463" s="3">
        <v>7.3</v>
      </c>
    </row>
    <row r="464" spans="1:10" x14ac:dyDescent="0.25">
      <c r="A464" t="s">
        <v>42</v>
      </c>
      <c r="B464" t="s">
        <v>123</v>
      </c>
      <c r="C464">
        <v>65</v>
      </c>
      <c r="D464">
        <v>1</v>
      </c>
      <c r="E464">
        <v>65</v>
      </c>
      <c r="G464" s="3">
        <v>7.3</v>
      </c>
    </row>
    <row r="465" spans="1:10" x14ac:dyDescent="0.25">
      <c r="A465" t="s">
        <v>42</v>
      </c>
      <c r="B465" t="s">
        <v>125</v>
      </c>
      <c r="C465">
        <v>68</v>
      </c>
      <c r="D465">
        <v>2</v>
      </c>
      <c r="E465">
        <f>C465*2</f>
        <v>136</v>
      </c>
      <c r="G465" s="3">
        <v>14.6</v>
      </c>
    </row>
    <row r="466" spans="1:10" x14ac:dyDescent="0.25">
      <c r="A466" t="s">
        <v>42</v>
      </c>
      <c r="B466" t="s">
        <v>126</v>
      </c>
      <c r="C466">
        <v>65</v>
      </c>
      <c r="D466">
        <v>3</v>
      </c>
      <c r="E466">
        <f>C466*D466</f>
        <v>195</v>
      </c>
      <c r="G466" s="3">
        <v>21.9</v>
      </c>
    </row>
    <row r="467" spans="1:10" x14ac:dyDescent="0.25">
      <c r="A467" t="s">
        <v>42</v>
      </c>
      <c r="B467" t="s">
        <v>128</v>
      </c>
      <c r="C467">
        <v>100</v>
      </c>
      <c r="D467">
        <v>2</v>
      </c>
      <c r="E467">
        <v>200</v>
      </c>
      <c r="G467" s="3">
        <v>14.6</v>
      </c>
    </row>
    <row r="468" spans="1:10" s="2" customFormat="1" x14ac:dyDescent="0.25">
      <c r="A468" t="s">
        <v>42</v>
      </c>
      <c r="B468" t="s">
        <v>145</v>
      </c>
      <c r="C468">
        <v>40</v>
      </c>
      <c r="D468">
        <v>3</v>
      </c>
      <c r="E468">
        <v>120</v>
      </c>
      <c r="F468"/>
      <c r="G468" s="3">
        <v>21.9</v>
      </c>
      <c r="H468"/>
      <c r="I468"/>
    </row>
    <row r="469" spans="1:10" x14ac:dyDescent="0.25">
      <c r="A469" t="s">
        <v>42</v>
      </c>
      <c r="B469" t="s">
        <v>149</v>
      </c>
      <c r="C469">
        <v>68</v>
      </c>
      <c r="D469">
        <v>3</v>
      </c>
      <c r="E469">
        <f>C469*D469</f>
        <v>204</v>
      </c>
      <c r="G469" s="3">
        <v>21.9</v>
      </c>
      <c r="I469" s="2"/>
    </row>
    <row r="470" spans="1:10" x14ac:dyDescent="0.25">
      <c r="A470" s="2" t="s">
        <v>42</v>
      </c>
      <c r="B470" s="2"/>
      <c r="C470" s="2"/>
      <c r="D470" s="2"/>
      <c r="E470" s="2">
        <f>SUM(E456:E469)</f>
        <v>1738</v>
      </c>
      <c r="F470" s="2">
        <f>E470*1.15</f>
        <v>1998.6999999999998</v>
      </c>
      <c r="G470" s="2">
        <f>SUM(G456:G469)</f>
        <v>204.4</v>
      </c>
      <c r="H470" s="2">
        <v>2000</v>
      </c>
      <c r="I470">
        <f>F470+G470-H470</f>
        <v>203.09999999999991</v>
      </c>
    </row>
    <row r="471" spans="1:10" x14ac:dyDescent="0.25">
      <c r="A471" t="s">
        <v>81</v>
      </c>
      <c r="B471" t="s">
        <v>66</v>
      </c>
      <c r="C471">
        <v>55</v>
      </c>
      <c r="D471">
        <v>1</v>
      </c>
      <c r="E471">
        <v>55</v>
      </c>
      <c r="G471" s="3">
        <v>7.3</v>
      </c>
    </row>
    <row r="472" spans="1:10" x14ac:dyDescent="0.25">
      <c r="A472" t="s">
        <v>81</v>
      </c>
      <c r="B472" t="s">
        <v>142</v>
      </c>
      <c r="C472">
        <v>39</v>
      </c>
      <c r="D472">
        <v>1</v>
      </c>
      <c r="E472">
        <v>39</v>
      </c>
      <c r="G472" s="3">
        <v>7.3</v>
      </c>
    </row>
    <row r="473" spans="1:10" x14ac:dyDescent="0.25">
      <c r="A473" t="s">
        <v>81</v>
      </c>
      <c r="B473" t="s">
        <v>143</v>
      </c>
      <c r="C473">
        <v>37</v>
      </c>
      <c r="D473">
        <v>1</v>
      </c>
      <c r="E473">
        <v>37</v>
      </c>
      <c r="G473" s="3">
        <v>7.3</v>
      </c>
    </row>
    <row r="474" spans="1:10" x14ac:dyDescent="0.25">
      <c r="A474" t="s">
        <v>81</v>
      </c>
      <c r="B474" t="s">
        <v>148</v>
      </c>
      <c r="C474">
        <v>53</v>
      </c>
      <c r="D474">
        <v>1</v>
      </c>
      <c r="E474">
        <v>53</v>
      </c>
      <c r="G474" s="3">
        <v>7.3</v>
      </c>
    </row>
    <row r="475" spans="1:10" x14ac:dyDescent="0.25">
      <c r="A475" t="s">
        <v>64</v>
      </c>
      <c r="B475" t="s">
        <v>33</v>
      </c>
      <c r="C475">
        <v>55</v>
      </c>
      <c r="D475">
        <v>1</v>
      </c>
      <c r="E475">
        <v>55</v>
      </c>
      <c r="G475" s="3">
        <v>7.3</v>
      </c>
    </row>
    <row r="476" spans="1:10" x14ac:dyDescent="0.25">
      <c r="A476" t="s">
        <v>64</v>
      </c>
      <c r="B476" t="s">
        <v>82</v>
      </c>
      <c r="C476">
        <v>55</v>
      </c>
      <c r="D476">
        <v>1</v>
      </c>
      <c r="E476">
        <v>55</v>
      </c>
      <c r="G476" s="3">
        <v>7.3</v>
      </c>
    </row>
    <row r="477" spans="1:10" x14ac:dyDescent="0.25">
      <c r="A477" t="s">
        <v>64</v>
      </c>
      <c r="B477" t="s">
        <v>107</v>
      </c>
      <c r="C477">
        <v>55</v>
      </c>
      <c r="D477">
        <v>1</v>
      </c>
      <c r="E477">
        <v>55</v>
      </c>
      <c r="G477" s="3">
        <v>7.3</v>
      </c>
    </row>
    <row r="478" spans="1:10" x14ac:dyDescent="0.25">
      <c r="A478" t="s">
        <v>64</v>
      </c>
      <c r="B478" t="s">
        <v>123</v>
      </c>
      <c r="C478">
        <v>65</v>
      </c>
      <c r="D478">
        <v>1</v>
      </c>
      <c r="E478">
        <v>65</v>
      </c>
      <c r="G478" s="3">
        <v>7.3</v>
      </c>
    </row>
    <row r="479" spans="1:10" x14ac:dyDescent="0.25">
      <c r="A479" t="s">
        <v>64</v>
      </c>
      <c r="B479" t="s">
        <v>134</v>
      </c>
      <c r="C479">
        <v>67</v>
      </c>
      <c r="D479">
        <v>1</v>
      </c>
      <c r="E479">
        <v>67</v>
      </c>
      <c r="G479" s="3">
        <v>7.3</v>
      </c>
      <c r="J479" s="2"/>
    </row>
    <row r="480" spans="1:10" x14ac:dyDescent="0.25">
      <c r="A480" t="s">
        <v>64</v>
      </c>
      <c r="B480" t="s">
        <v>145</v>
      </c>
      <c r="C480">
        <v>40</v>
      </c>
      <c r="D480">
        <v>1</v>
      </c>
      <c r="E480">
        <v>40</v>
      </c>
      <c r="G480" s="3">
        <v>7.3</v>
      </c>
      <c r="I480" s="2"/>
    </row>
    <row r="481" spans="1:10" x14ac:dyDescent="0.25">
      <c r="A481" s="2" t="s">
        <v>64</v>
      </c>
      <c r="B481" s="2"/>
      <c r="C481" s="2"/>
      <c r="D481" s="2"/>
      <c r="E481" s="2">
        <f>SUM(E471:E480)</f>
        <v>521</v>
      </c>
      <c r="F481" s="2">
        <f>E481*1.15</f>
        <v>599.15</v>
      </c>
      <c r="G481" s="2">
        <f>SUM(G471:G480)</f>
        <v>72.999999999999986</v>
      </c>
      <c r="H481" s="2">
        <v>599.15</v>
      </c>
      <c r="I481">
        <f>F481+G481-H481</f>
        <v>73</v>
      </c>
    </row>
    <row r="482" spans="1:10" x14ac:dyDescent="0.25">
      <c r="A482" t="s">
        <v>127</v>
      </c>
      <c r="B482" t="s">
        <v>126</v>
      </c>
      <c r="C482">
        <v>65</v>
      </c>
      <c r="D482">
        <v>1</v>
      </c>
      <c r="E482">
        <v>65</v>
      </c>
      <c r="G482" s="3">
        <v>7.3</v>
      </c>
    </row>
    <row r="483" spans="1:10" s="2" customFormat="1" x14ac:dyDescent="0.25">
      <c r="A483" t="s">
        <v>127</v>
      </c>
      <c r="B483" t="s">
        <v>139</v>
      </c>
      <c r="C483">
        <v>55</v>
      </c>
      <c r="D483">
        <v>1</v>
      </c>
      <c r="E483">
        <v>55</v>
      </c>
      <c r="F483"/>
      <c r="G483" s="3">
        <v>7.3</v>
      </c>
      <c r="H483"/>
      <c r="I483"/>
      <c r="J483"/>
    </row>
    <row r="484" spans="1:10" x14ac:dyDescent="0.25">
      <c r="A484" t="s">
        <v>108</v>
      </c>
      <c r="B484" t="s">
        <v>107</v>
      </c>
      <c r="C484">
        <v>55</v>
      </c>
      <c r="D484">
        <v>1</v>
      </c>
      <c r="E484">
        <v>55</v>
      </c>
      <c r="G484" s="3">
        <v>7.3</v>
      </c>
    </row>
    <row r="485" spans="1:10" x14ac:dyDescent="0.25">
      <c r="A485" t="s">
        <v>108</v>
      </c>
      <c r="B485" t="s">
        <v>120</v>
      </c>
      <c r="C485">
        <v>59</v>
      </c>
      <c r="D485">
        <v>1</v>
      </c>
      <c r="E485">
        <v>59</v>
      </c>
      <c r="G485" s="3">
        <v>7.3</v>
      </c>
      <c r="J485" s="2"/>
    </row>
    <row r="486" spans="1:10" x14ac:dyDescent="0.25">
      <c r="A486" t="s">
        <v>108</v>
      </c>
      <c r="B486" t="s">
        <v>126</v>
      </c>
      <c r="C486">
        <v>65</v>
      </c>
      <c r="D486">
        <v>1</v>
      </c>
      <c r="E486">
        <v>65</v>
      </c>
      <c r="G486" s="3">
        <v>7.3</v>
      </c>
      <c r="I486" s="2"/>
    </row>
    <row r="487" spans="1:10" x14ac:dyDescent="0.25">
      <c r="A487" s="2" t="s">
        <v>108</v>
      </c>
      <c r="B487" s="2"/>
      <c r="C487" s="2"/>
      <c r="D487" s="2"/>
      <c r="E487" s="2">
        <f>SUM(E482:E486)</f>
        <v>299</v>
      </c>
      <c r="F487" s="2">
        <f>E487*1.15</f>
        <v>343.84999999999997</v>
      </c>
      <c r="G487" s="2">
        <f>SUM(G482:G486)</f>
        <v>36.5</v>
      </c>
      <c r="H487" s="2">
        <v>344</v>
      </c>
      <c r="I487">
        <f>F487+G487-H487</f>
        <v>36.349999999999966</v>
      </c>
    </row>
    <row r="488" spans="1:10" x14ac:dyDescent="0.25">
      <c r="A488" t="s">
        <v>118</v>
      </c>
      <c r="B488" t="s">
        <v>112</v>
      </c>
      <c r="C488">
        <v>61</v>
      </c>
      <c r="D488">
        <v>1</v>
      </c>
      <c r="E488">
        <v>61</v>
      </c>
      <c r="G488" s="3">
        <v>7.3</v>
      </c>
    </row>
    <row r="489" spans="1:10" s="2" customFormat="1" x14ac:dyDescent="0.25">
      <c r="A489" t="s">
        <v>118</v>
      </c>
      <c r="B489" t="s">
        <v>130</v>
      </c>
      <c r="C489">
        <v>68</v>
      </c>
      <c r="D489">
        <v>1</v>
      </c>
      <c r="E489">
        <v>68</v>
      </c>
      <c r="F489"/>
      <c r="G489" s="3">
        <v>7.3</v>
      </c>
      <c r="H489"/>
      <c r="I489"/>
      <c r="J489"/>
    </row>
    <row r="490" spans="1:10" x14ac:dyDescent="0.25">
      <c r="A490" t="s">
        <v>55</v>
      </c>
      <c r="B490" t="s">
        <v>33</v>
      </c>
      <c r="C490">
        <v>55</v>
      </c>
      <c r="D490">
        <v>1</v>
      </c>
      <c r="E490">
        <v>55</v>
      </c>
      <c r="G490" s="3">
        <v>7.3</v>
      </c>
    </row>
    <row r="491" spans="1:10" x14ac:dyDescent="0.25">
      <c r="A491" t="s">
        <v>55</v>
      </c>
      <c r="B491" t="s">
        <v>66</v>
      </c>
      <c r="C491">
        <v>55</v>
      </c>
      <c r="D491">
        <v>1</v>
      </c>
      <c r="E491">
        <v>55</v>
      </c>
      <c r="G491" s="3">
        <v>7.3</v>
      </c>
    </row>
    <row r="492" spans="1:10" x14ac:dyDescent="0.25">
      <c r="A492" t="s">
        <v>55</v>
      </c>
      <c r="B492" t="s">
        <v>82</v>
      </c>
      <c r="C492">
        <v>55</v>
      </c>
      <c r="D492">
        <v>1</v>
      </c>
      <c r="E492">
        <v>55</v>
      </c>
      <c r="G492" s="3">
        <v>7.3</v>
      </c>
    </row>
    <row r="493" spans="1:10" x14ac:dyDescent="0.25">
      <c r="A493" t="s">
        <v>55</v>
      </c>
      <c r="B493" t="s">
        <v>92</v>
      </c>
      <c r="C493">
        <v>55</v>
      </c>
      <c r="D493">
        <v>1</v>
      </c>
      <c r="E493">
        <v>55</v>
      </c>
      <c r="G493" s="3">
        <v>7.3</v>
      </c>
    </row>
    <row r="494" spans="1:10" x14ac:dyDescent="0.25">
      <c r="A494" t="s">
        <v>55</v>
      </c>
      <c r="B494" t="s">
        <v>97</v>
      </c>
      <c r="C494">
        <v>55</v>
      </c>
      <c r="D494">
        <v>1</v>
      </c>
      <c r="E494">
        <v>55</v>
      </c>
      <c r="G494" s="3">
        <v>7.3</v>
      </c>
    </row>
    <row r="495" spans="1:10" s="2" customFormat="1" x14ac:dyDescent="0.25">
      <c r="A495" t="s">
        <v>55</v>
      </c>
      <c r="B495" t="s">
        <v>101</v>
      </c>
      <c r="C495">
        <v>55</v>
      </c>
      <c r="D495">
        <v>1</v>
      </c>
      <c r="E495">
        <v>55</v>
      </c>
      <c r="F495"/>
      <c r="G495" s="3">
        <v>7.3</v>
      </c>
      <c r="H495"/>
      <c r="I495"/>
      <c r="J495"/>
    </row>
    <row r="496" spans="1:10" x14ac:dyDescent="0.25">
      <c r="A496" t="s">
        <v>55</v>
      </c>
      <c r="B496" t="s">
        <v>107</v>
      </c>
      <c r="C496">
        <v>55</v>
      </c>
      <c r="D496">
        <v>1</v>
      </c>
      <c r="E496">
        <v>55</v>
      </c>
      <c r="G496" s="3">
        <v>7.3</v>
      </c>
    </row>
    <row r="497" spans="1:10" x14ac:dyDescent="0.25">
      <c r="A497" t="s">
        <v>55</v>
      </c>
      <c r="B497" t="s">
        <v>110</v>
      </c>
      <c r="C497">
        <v>61</v>
      </c>
      <c r="D497">
        <v>1</v>
      </c>
      <c r="E497">
        <v>61</v>
      </c>
      <c r="G497" s="3">
        <v>7.3</v>
      </c>
    </row>
    <row r="498" spans="1:10" x14ac:dyDescent="0.25">
      <c r="A498" t="s">
        <v>55</v>
      </c>
      <c r="B498" t="s">
        <v>120</v>
      </c>
      <c r="C498">
        <v>59</v>
      </c>
      <c r="D498">
        <v>1</v>
      </c>
      <c r="E498">
        <v>59</v>
      </c>
      <c r="G498" s="3">
        <v>7.3</v>
      </c>
    </row>
    <row r="499" spans="1:10" x14ac:dyDescent="0.25">
      <c r="A499" t="s">
        <v>55</v>
      </c>
      <c r="B499" t="s">
        <v>123</v>
      </c>
      <c r="C499">
        <v>65</v>
      </c>
      <c r="D499">
        <v>1</v>
      </c>
      <c r="E499">
        <v>65</v>
      </c>
      <c r="G499" s="3">
        <v>7.3</v>
      </c>
    </row>
    <row r="500" spans="1:10" x14ac:dyDescent="0.25">
      <c r="A500" t="s">
        <v>55</v>
      </c>
      <c r="B500" t="s">
        <v>125</v>
      </c>
      <c r="C500">
        <v>68</v>
      </c>
      <c r="D500">
        <v>1</v>
      </c>
      <c r="E500">
        <v>68</v>
      </c>
      <c r="G500" s="3">
        <v>7.3</v>
      </c>
      <c r="J500" s="2"/>
    </row>
    <row r="501" spans="1:10" x14ac:dyDescent="0.25">
      <c r="A501" t="s">
        <v>55</v>
      </c>
      <c r="B501" t="s">
        <v>126</v>
      </c>
      <c r="C501">
        <v>65</v>
      </c>
      <c r="D501">
        <v>1</v>
      </c>
      <c r="E501">
        <v>65</v>
      </c>
      <c r="G501" s="3">
        <v>7.3</v>
      </c>
      <c r="I501" s="2"/>
    </row>
    <row r="502" spans="1:10" x14ac:dyDescent="0.25">
      <c r="A502" s="2" t="s">
        <v>55</v>
      </c>
      <c r="B502" s="2"/>
      <c r="C502" s="2"/>
      <c r="D502" s="2"/>
      <c r="E502" s="2">
        <f>SUM(E488:E501)</f>
        <v>832</v>
      </c>
      <c r="F502" s="2">
        <f>E502*1.15</f>
        <v>956.8</v>
      </c>
      <c r="G502" s="2">
        <f>SUM(G488:G501)</f>
        <v>102.19999999999997</v>
      </c>
      <c r="H502" s="2">
        <v>957</v>
      </c>
      <c r="I502">
        <f>F502+G502-H502</f>
        <v>102</v>
      </c>
    </row>
    <row r="503" spans="1:10" s="2" customFormat="1" x14ac:dyDescent="0.25">
      <c r="A503" t="s">
        <v>41</v>
      </c>
      <c r="B503" t="s">
        <v>33</v>
      </c>
      <c r="C503">
        <v>55</v>
      </c>
      <c r="D503">
        <v>1</v>
      </c>
      <c r="E503">
        <v>55</v>
      </c>
      <c r="F503"/>
      <c r="G503" s="3">
        <v>7.3</v>
      </c>
      <c r="H503"/>
      <c r="I503"/>
      <c r="J503"/>
    </row>
    <row r="504" spans="1:10" x14ac:dyDescent="0.25">
      <c r="A504" t="s">
        <v>41</v>
      </c>
      <c r="B504" t="s">
        <v>82</v>
      </c>
      <c r="C504">
        <v>55</v>
      </c>
      <c r="D504">
        <v>1</v>
      </c>
      <c r="E504">
        <v>55</v>
      </c>
      <c r="G504" s="3">
        <v>7.3</v>
      </c>
    </row>
    <row r="505" spans="1:10" x14ac:dyDescent="0.25">
      <c r="A505" t="s">
        <v>41</v>
      </c>
      <c r="B505" t="s">
        <v>112</v>
      </c>
      <c r="C505">
        <v>61</v>
      </c>
      <c r="D505">
        <v>1</v>
      </c>
      <c r="E505">
        <v>61</v>
      </c>
      <c r="G505" s="3">
        <v>7.3</v>
      </c>
    </row>
    <row r="506" spans="1:10" x14ac:dyDescent="0.25">
      <c r="A506" t="s">
        <v>41</v>
      </c>
      <c r="B506" t="s">
        <v>120</v>
      </c>
      <c r="C506">
        <v>59</v>
      </c>
      <c r="D506">
        <v>1</v>
      </c>
      <c r="E506">
        <v>59</v>
      </c>
      <c r="G506" s="3">
        <v>7.3</v>
      </c>
      <c r="J506" s="2"/>
    </row>
    <row r="507" spans="1:10" x14ac:dyDescent="0.25">
      <c r="A507" t="s">
        <v>41</v>
      </c>
      <c r="B507" t="s">
        <v>125</v>
      </c>
      <c r="C507">
        <v>68</v>
      </c>
      <c r="D507">
        <v>1</v>
      </c>
      <c r="E507">
        <v>68</v>
      </c>
      <c r="G507" s="3">
        <v>7.3</v>
      </c>
      <c r="I507" s="2"/>
    </row>
    <row r="508" spans="1:10" s="2" customFormat="1" x14ac:dyDescent="0.25">
      <c r="A508" s="2" t="s">
        <v>41</v>
      </c>
      <c r="E508" s="2">
        <f>SUM(E503:E507)</f>
        <v>298</v>
      </c>
      <c r="F508" s="2">
        <f>E508*1.15</f>
        <v>342.7</v>
      </c>
      <c r="G508" s="2">
        <f>SUM(G503:G507)</f>
        <v>36.5</v>
      </c>
      <c r="H508" s="2">
        <v>342.7</v>
      </c>
      <c r="I508"/>
      <c r="J508"/>
    </row>
    <row r="509" spans="1:10" x14ac:dyDescent="0.25">
      <c r="G509" s="2"/>
    </row>
    <row r="510" spans="1:10" s="2" customFormat="1" x14ac:dyDescent="0.25">
      <c r="A510"/>
      <c r="B510"/>
      <c r="C510"/>
      <c r="D510"/>
      <c r="E510"/>
      <c r="F510"/>
      <c r="H510"/>
      <c r="I510"/>
      <c r="J510"/>
    </row>
  </sheetData>
  <sortState ref="A2:J510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2012-11-26T05:00:26Z</dcterms:modified>
</cp:coreProperties>
</file>