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3" i="1" l="1"/>
  <c r="F103" i="1"/>
  <c r="E103" i="1"/>
  <c r="E99" i="1"/>
  <c r="F99" i="1" s="1"/>
  <c r="H99" i="1" s="1"/>
  <c r="E95" i="1"/>
  <c r="F95" i="1" s="1"/>
  <c r="H95" i="1" s="1"/>
  <c r="E87" i="1"/>
  <c r="F87" i="1" s="1"/>
  <c r="H87" i="1" s="1"/>
  <c r="E72" i="1"/>
  <c r="F72" i="1" s="1"/>
  <c r="H72" i="1" s="1"/>
  <c r="E69" i="1"/>
  <c r="F69" i="1" s="1"/>
  <c r="H69" i="1" s="1"/>
  <c r="E65" i="1"/>
  <c r="F65" i="1" s="1"/>
  <c r="H65" i="1" s="1"/>
  <c r="E62" i="1"/>
  <c r="F62" i="1" s="1"/>
  <c r="H62" i="1" s="1"/>
  <c r="E54" i="1"/>
  <c r="E49" i="1"/>
  <c r="F49" i="1" s="1"/>
  <c r="H49" i="1" s="1"/>
  <c r="E46" i="1"/>
  <c r="F46" i="1" s="1"/>
  <c r="H46" i="1" s="1"/>
  <c r="E44" i="1"/>
  <c r="F44" i="1" s="1"/>
  <c r="H44" i="1" s="1"/>
  <c r="E40" i="1"/>
  <c r="F40" i="1" s="1"/>
  <c r="H40" i="1" s="1"/>
  <c r="E36" i="1"/>
  <c r="F36" i="1" s="1"/>
  <c r="H36" i="1" s="1"/>
  <c r="E15" i="1"/>
  <c r="F15" i="1" s="1"/>
  <c r="H15" i="1" s="1"/>
  <c r="E12" i="1"/>
  <c r="F12" i="1" s="1"/>
  <c r="H12" i="1" s="1"/>
  <c r="E5" i="1"/>
  <c r="F5" i="1" s="1"/>
  <c r="H5" i="1" s="1"/>
  <c r="E74" i="1"/>
  <c r="E78" i="1" s="1"/>
  <c r="F78" i="1" s="1"/>
  <c r="H78" i="1" s="1"/>
  <c r="E59" i="1"/>
  <c r="E60" i="1" s="1"/>
  <c r="F60" i="1" s="1"/>
  <c r="H60" i="1" s="1"/>
  <c r="E55" i="1" l="1"/>
  <c r="E57" i="1" s="1"/>
  <c r="F57" i="1" s="1"/>
  <c r="H57" i="1" s="1"/>
</calcChain>
</file>

<file path=xl/sharedStrings.xml><?xml version="1.0" encoding="utf-8"?>
<sst xmlns="http://schemas.openxmlformats.org/spreadsheetml/2006/main" count="189" uniqueCount="110">
  <si>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</si>
  <si>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</si>
  <si>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</si>
  <si>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</si>
  <si>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</si>
  <si>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</si>
  <si>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</si>
  <si>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Пижама для девочки (Черубино)Артикул: CAB5158 размер 86/52 экрю (только этот цвет) 219р </t>
  </si>
  <si>
    <t>Комплект для девочки (майка, трусы)(Черубино)Артикул: САК3292 92/52 персиковый 136р </t>
  </si>
  <si>
    <t>Артикул: NICOLE 180 MELATESSA Производитель: Беллиссима (Bellissima) p.4 fumo 204p. </t>
  </si>
  <si>
    <t>Колготки жен. TRIUMF 150 (Конте) Артикул: TRIUMF150 p.4 grafit 204.49 </t>
  </si>
  <si>
    <t>lulka12</t>
  </si>
  <si>
    <t>CAK 5168 Пижама для девочки сиреневый (110)-60 УЗ - 1 шт. </t>
  </si>
  <si>
    <t>Ворожея</t>
  </si>
  <si>
    <t>CAK 5168 Пижама для девочки розовый (110)-60 УЗ - 1 шт замена экрю</t>
  </si>
  <si>
    <t>Inn@</t>
  </si>
  <si>
    <t>Комплект детский Baby (Евразия) Артикул: 13-427-018 размер 18-2\92 - 1 шт. </t>
  </si>
  <si>
    <t>Майка ясельная для мальчика (Черубино)Артикул: CAB2226 размер 80\52 - 1 шт. салатовая или бирюзовая.</t>
  </si>
  <si>
    <t>Пани КатЭ</t>
  </si>
  <si>
    <t>Пижама детская (Консалт)  К1504 мне нужен р.104, цвет как на картинке или меланж+т.синий</t>
  </si>
  <si>
    <t>Трикси</t>
  </si>
  <si>
    <t>Майка (Евразия) М256  рост 116 5 шт.</t>
  </si>
  <si>
    <t>Валерия2008</t>
  </si>
  <si>
    <t>1)Носки детские. (Алсу) Арт: АС55 Кол-во: 2 пары Размер: 18\20 Цена: 31 черные. </t>
  </si>
  <si>
    <t>2)Носки дет. (Красная ветка) Артикул: с500кр.в.размер 20 белые! цена 28. </t>
  </si>
  <si>
    <t>3)Штанишки (Лаки Чайлд) Арт: 8-9ф Кол-во: 1 шт Размер: р 30(104-110) Цена: 299 Доп. инфо: на замену арт 8-8 синие.</t>
  </si>
  <si>
    <t>Елена Люфт</t>
  </si>
  <si>
    <t>1) Лосины Школа Черубино Артикул: CAJ7264 р.134 т. серый 115руб </t>
  </si>
  <si>
    <t>3)Джемпер для девочки Артикул: CWJ61016 р.134 цвет экрю цена 175 </t>
  </si>
  <si>
    <t>NastyaMak</t>
  </si>
  <si>
    <t>Кальсоны мужские (Черубино) MS1035 р. 182-188/80 (46) 225,0 руб. </t>
  </si>
  <si>
    <t>Кальсоны мужские (Черубино) MS1033 р. 182-188/80 (46) 207,0 руб.</t>
  </si>
  <si>
    <t>Iriscka</t>
  </si>
  <si>
    <t>Комплект ясельный (футболка,шорты) (Черубино) Артикул: CSN9333 р.80\52 цвет салатовый\синий - 1 шт.</t>
  </si>
  <si>
    <t>С1002  Комбинезон ясельный набивной голубой (080-86)-52  72.80</t>
  </si>
  <si>
    <t>СВЕТСТОМ</t>
  </si>
  <si>
    <t>Ползунки длинные (Фанни Зебра) Артикул: Ф4.14.2 - 3 шт р.68 на мальчика</t>
  </si>
  <si>
    <t>Ползунки высокие с ластовицей (Фанни Зебра)  4.14.2б 3 шт р.68 на мальчика</t>
  </si>
  <si>
    <t>Кофточка (Фанни Зебра) Артикул: И4.95.2а - 2 шт р.68 на мальчика</t>
  </si>
  <si>
    <t>Кливия</t>
  </si>
  <si>
    <t xml:space="preserve">Артикул:CSJ7319 Бриджи для девочек Черубино 127,0 р. р-р 146 -2шт если получиться разного цвета,нет-одного </t>
  </si>
  <si>
    <t>Пижама для девочки (Черубино) CAJ5181 р-р 140 цвет фуксия или сирень</t>
  </si>
  <si>
    <t>tatianna78</t>
  </si>
  <si>
    <t>1) Комбинезон ясельный (Черубино) Артикул: CAN9184 размер 80/52 цвет любой цена 102?05 - 1 шт. </t>
  </si>
  <si>
    <t>2) Штанишки под подгузник (Фанни Зебра) Артикул: 4.24.2 размер 80/52 цвет девочка цена 46 - 1 шт. </t>
  </si>
  <si>
    <t>3) Штанишки под подгузник (Фанни Зебра) Артикул: 4.24.2 размер 86/56 цвет девочка цена 46 - 1 шт. </t>
  </si>
  <si>
    <t>4) Штанишки (Фанни Зебра) Артикул: 4.21.2 размер 80/52 цвет девочка цена 50 - 1 шт. </t>
  </si>
  <si>
    <t>5) Штанишки (Фанни Зебра) Артикул: 4.21.2 размер 86/56 цвет девочка цена 50 - 1 шт. </t>
  </si>
  <si>
    <t>6) Кофточка с длин. рукав (Фанни Зебра) Артикул: 4.6.2а размер 80/52 цвет девочка цена 62 - 1 шт. </t>
  </si>
  <si>
    <t>7) Кофточка с воротником (длин.рукав) (Фанни Зебра) Артикул: Ф4.7.2а размер 80/52 цвет девочка цена 76 - 1 шт. </t>
  </si>
  <si>
    <t>8) Комплект для мальчика (Исток) Артикул: м450-14 размер 52/98 цена 225 - 1 шт.</t>
  </si>
  <si>
    <t>Ол_га</t>
  </si>
  <si>
    <t>Комбинезон (Одевашка) 3268н р.68 на мальчика с начесом или плотный</t>
  </si>
  <si>
    <t>или Комбинезон дет. "Медвежата" (Юник) U247-23-2 р.68 на мальчика с начесом или плотный</t>
  </si>
  <si>
    <t>Майка дет. (Юник)Артикул: U222М-11 р. 86 голубая -1шт. </t>
  </si>
  <si>
    <t>Майка для мальчика (Черубино)Артикул: CSB6558 р. 86/52 бирюзовый - 1 шт. </t>
  </si>
  <si>
    <t>Майка для мальчика (Черубино)Артикул: CAK2202 р.92/52 голубая 1шт. и хаки 1 шт. </t>
  </si>
  <si>
    <t>Майка д/мал. (Черубино)Артикул: CSB6557 р.86/52 цвет желтый/серый - 1 шт.</t>
  </si>
  <si>
    <t>Белая</t>
  </si>
  <si>
    <t xml:space="preserve">Колготки дет. (Конте)  4С-04СП р 116-122 </t>
  </si>
  <si>
    <t>Носки детские (Красная ветка)  с757 р 18</t>
  </si>
  <si>
    <t>Трусы женские классика (Визави) Артикул: DS1109 Виз-А-Ви (Vis-A-Vis) black размер L- 79р </t>
  </si>
  <si>
    <t>Футболка (Евразия) Артикул: Н002 - 4/104- 116р голубой </t>
  </si>
  <si>
    <t>Футболка (Евразия) Артикул: Н158 4/104-135р василек </t>
  </si>
  <si>
    <t>Шорты для мальчика (Черубино) Артикул: CSK7220 р. 104/56 -70,85; р. 116/60 -70,85.</t>
  </si>
  <si>
    <t>Руся и Рома</t>
  </si>
  <si>
    <t>кальсоны на 152, пошире в талии, или р.158 тонкие и с начесом</t>
  </si>
  <si>
    <t>кальсоны для мальчика (консалт)  52/98-104, цвет черный, арт.к1078 1шт. </t>
  </si>
  <si>
    <t>кальсоны с начесом р.98-104</t>
  </si>
  <si>
    <t>Пижама дет. (Консалт) Артикул: К1044 р-р 56/110 цвет т. бирюза+динозавры на белом - 308,75 руб., на замену - Пижама дет. (Консалт) Артикул: К1520 р-р 56/110 цвет кирпичный (копатыч) или прозр. вода крош - 399 руб. </t>
  </si>
  <si>
    <t>Пижама женская (Меладо) Артикул: IK18107 р-р 84/ 158-164, цвет серый (на замену розовый) - 390,45 руб. </t>
  </si>
  <si>
    <t>Кальсоны для мальчика (Черубино) Артикул: MT1032 р-р 164/84/42, 187,15 руб.</t>
  </si>
  <si>
    <t xml:space="preserve">Рукавицы детские M-PL-9 305,0 р. - для мальчика, размер 2-3, цвет серый или синий. </t>
  </si>
  <si>
    <t xml:space="preserve">G-9 Перчатки детские Кроха р 7-8, цвет темно розовый или фиолетовый  </t>
  </si>
  <si>
    <t>puma19</t>
  </si>
  <si>
    <t>Сорочка женская (Пике) Артикул: МК2019-01Мокко 158-164,104 какао 104 - 350р </t>
  </si>
  <si>
    <t>Брюки для мал. (Черубино) Артикул: CAK7222 </t>
  </si>
  <si>
    <t>р. 116/60 -149,50 р. </t>
  </si>
  <si>
    <t>р. 104/56- 149,50р. </t>
  </si>
  <si>
    <t>Комплект (Евразия) Артикул: К172- р.18/86 св.желтый - 101р. </t>
  </si>
  <si>
    <t>Боксеры для мальчика (Тигр) Артикул: 217707 98/104 - 80р. </t>
  </si>
  <si>
    <t>Комплект (Евразия) Артикул: М119 р.4/104- 125р </t>
  </si>
  <si>
    <t>Футболка для мальчика (Черубино) Артикул: CSK6893 104/56 голубой 124р. </t>
  </si>
  <si>
    <t>Водолазка д/мальчика (Черубино) Артикул: CWK6439 бежевый/т. серый 192р. </t>
  </si>
  <si>
    <t>Шорты для мальчика (Консалт) Артикул: К4207к72 56/104 сальной 175р.</t>
  </si>
  <si>
    <t xml:space="preserve">Куртка для девочки (Консалт) р-р 72/140, 395 р. Артикул: СФЛ34019-1,замена Артикул: СФЛ34019-2,замена Артикул: СФЛ34019-3 но очень хочется именно светло-сиреневую </t>
  </si>
  <si>
    <t>Комплект дет."Tedi" (джемпер+брюки) (Юник) U360-8 р-р 74 фиолетовый, 224 р.</t>
  </si>
  <si>
    <t>Катина_мама</t>
  </si>
  <si>
    <t>Шлем детский (Кроха), Артикул: КЛ-16, Производитель: Чудо кроха, размер 44-46</t>
  </si>
  <si>
    <t>Lesola</t>
  </si>
  <si>
    <t>Tanushik</t>
  </si>
  <si>
    <t>CAK 7222 (06) Брюки для мальчика т.бежевый (104)-56 У - 1 шт. </t>
  </si>
  <si>
    <t>Артикул: ЗЯ-101 http://brn.rait-opt.ru/site/goods/ЗЯ-101 </t>
  </si>
  <si>
    <t>или такая Шапка детская (Арктик) Артикул: ЗЯ-123 р.38 или 40</t>
  </si>
  <si>
    <t>Шапка детская (Арктик) цвет обязательно БЕЛЫЙ</t>
  </si>
  <si>
    <t>Джемпер для девочки (Черубино)Артикул: CWJ6940 р.134/68 белый, 195 р.</t>
  </si>
  <si>
    <t>D.a.s.h.a.</t>
  </si>
  <si>
    <t>Ola-J</t>
  </si>
  <si>
    <t>M-PL-1 размер 2/4 254,00 на мальчика варежки</t>
  </si>
  <si>
    <t xml:space="preserve">1. Комбинезон ясельный (Консалт) К6074-2 Размер 52/80 - 1 шт. замена: Комбинезон ясельный (Консалт) СК6047 Размер 52/80 - 1 шт. Расцветка на мальчика </t>
  </si>
  <si>
    <t xml:space="preserve">2. Футболки для девочек (Якс) Артикул: YBG2533-001 Размер 2/3 цвет: белый 1шт. </t>
  </si>
  <si>
    <t>3. Трусы женские классика (Визави) Артикул: DS1081 Размер: М Цвет: белый 1шт.</t>
  </si>
  <si>
    <t>bord-kseniya</t>
  </si>
  <si>
    <t>1. Колготки дет. (Конте) 7С-44СП р.22 (140-146) 167,64 </t>
  </si>
  <si>
    <t>2. Колготки дет. BLANCA (Конте) Blanca8С-100СП р.22 (140-146) 146,41 цвет bianco на замену Колготки дет. EVA (Конте) EVA14С-9СП (140-146) цвет bianco или эти Колготки дет. MAGGIE (Конте) MAGGIE14С-10СП (140-146) цвет bianco </t>
  </si>
  <si>
    <t>3. Колготки дет. (Орел) с230ор р.146-152 30,80</t>
  </si>
  <si>
    <t>Natty_S</t>
  </si>
  <si>
    <t>Рейтузы детские (Консалт), на замену арт Артикул: К401-1)</t>
  </si>
  <si>
    <t>Трусы муж. Артикул: с02-432-005 Евразия размер L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</si>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</sst>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&quot;р.&quot;;[Red]\-#,##0.00&quot;р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8" fontId="0" fillId="0" borderId="0" xfId="0" applyNumberForma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K1" sqref="K1"/>
    </sheetView>
  </sheetViews>
  <sheetFormatPr defaultRowHeight="15" x14ac:dyDescent="0.25"/>
  <cols>
    <col min="1" max="1" width="32.7109375" customWidth="1"/>
    <col min="2" max="2" width="55.140625" customWidth="1"/>
    <col min="8" max="8" width="9.140625" style="6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109</v>
      </c>
      <c r="F1" s="1" t="s">
        <v>4</v>
      </c>
      <c r="G1" s="1" t="s">
        <v>5</v>
      </c>
      <c r="H1" s="5" t="s">
        <v>6</v>
      </c>
    </row>
    <row r="2" spans="1:8" x14ac:dyDescent="0.25">
      <c r="A2" t="s">
        <v>102</v>
      </c>
      <c r="B2" t="s">
        <v>99</v>
      </c>
      <c r="C2">
        <v>185</v>
      </c>
      <c r="D2">
        <v>2</v>
      </c>
      <c r="E2">
        <v>370</v>
      </c>
    </row>
    <row r="3" spans="1:8" x14ac:dyDescent="0.25">
      <c r="A3" t="s">
        <v>102</v>
      </c>
      <c r="B3" t="s">
        <v>100</v>
      </c>
      <c r="C3">
        <v>130</v>
      </c>
      <c r="E3">
        <v>130</v>
      </c>
    </row>
    <row r="4" spans="1:8" x14ac:dyDescent="0.25">
      <c r="A4" t="s">
        <v>102</v>
      </c>
      <c r="B4" t="s">
        <v>101</v>
      </c>
      <c r="C4">
        <v>85</v>
      </c>
      <c r="E4">
        <v>85</v>
      </c>
    </row>
    <row r="5" spans="1:8" s="4" customFormat="1" x14ac:dyDescent="0.25">
      <c r="A5" s="4" t="s">
        <v>102</v>
      </c>
      <c r="E5" s="4">
        <f>SUM(E2:E4)</f>
        <v>585</v>
      </c>
      <c r="F5" s="4">
        <f>E5*1.08</f>
        <v>631.80000000000007</v>
      </c>
      <c r="G5" s="4">
        <v>0</v>
      </c>
      <c r="H5" s="7">
        <f>F5-G5</f>
        <v>631.80000000000007</v>
      </c>
    </row>
    <row r="6" spans="1:8" x14ac:dyDescent="0.25">
      <c r="A6" t="s">
        <v>96</v>
      </c>
      <c r="B6" t="s">
        <v>95</v>
      </c>
      <c r="C6">
        <v>0</v>
      </c>
      <c r="E6">
        <v>0</v>
      </c>
    </row>
    <row r="7" spans="1:8" s="4" customFormat="1" x14ac:dyDescent="0.25">
      <c r="A7" s="4" t="s">
        <v>96</v>
      </c>
      <c r="E7" s="4">
        <v>0</v>
      </c>
      <c r="F7" s="4">
        <v>0</v>
      </c>
      <c r="G7" s="4">
        <v>0</v>
      </c>
      <c r="H7" s="7">
        <v>0</v>
      </c>
    </row>
    <row r="8" spans="1:8" x14ac:dyDescent="0.25">
      <c r="A8" t="s">
        <v>15</v>
      </c>
      <c r="B8" t="s">
        <v>107</v>
      </c>
      <c r="C8">
        <v>265</v>
      </c>
      <c r="E8">
        <v>265</v>
      </c>
    </row>
    <row r="9" spans="1:8" x14ac:dyDescent="0.25">
      <c r="A9" t="s">
        <v>15</v>
      </c>
      <c r="B9" t="s">
        <v>69</v>
      </c>
      <c r="C9">
        <v>325</v>
      </c>
      <c r="E9">
        <v>325</v>
      </c>
    </row>
    <row r="10" spans="1:8" x14ac:dyDescent="0.25">
      <c r="A10" t="s">
        <v>15</v>
      </c>
      <c r="B10" t="s">
        <v>70</v>
      </c>
      <c r="C10">
        <v>411</v>
      </c>
      <c r="E10">
        <v>411</v>
      </c>
    </row>
    <row r="11" spans="1:8" x14ac:dyDescent="0.25">
      <c r="A11" t="s">
        <v>15</v>
      </c>
      <c r="B11" t="s">
        <v>71</v>
      </c>
      <c r="C11">
        <v>197</v>
      </c>
      <c r="E11">
        <v>197</v>
      </c>
    </row>
    <row r="12" spans="1:8" s="4" customFormat="1" x14ac:dyDescent="0.25">
      <c r="A12" s="4" t="s">
        <v>15</v>
      </c>
      <c r="E12" s="4">
        <f>SUM(E8:E11)</f>
        <v>1198</v>
      </c>
      <c r="F12" s="4">
        <f>E12*1.08</f>
        <v>1293.8400000000001</v>
      </c>
      <c r="G12" s="4">
        <v>0</v>
      </c>
      <c r="H12" s="7">
        <f>F12-G12</f>
        <v>1293.8400000000001</v>
      </c>
    </row>
    <row r="13" spans="1:8" x14ac:dyDescent="0.25">
      <c r="A13" t="s">
        <v>32</v>
      </c>
      <c r="B13" t="s">
        <v>30</v>
      </c>
      <c r="C13">
        <v>225</v>
      </c>
      <c r="E13">
        <v>225</v>
      </c>
    </row>
    <row r="14" spans="1:8" x14ac:dyDescent="0.25">
      <c r="A14" t="s">
        <v>32</v>
      </c>
      <c r="B14" t="s">
        <v>31</v>
      </c>
      <c r="C14">
        <v>207</v>
      </c>
      <c r="E14">
        <v>207</v>
      </c>
    </row>
    <row r="15" spans="1:8" s="4" customFormat="1" x14ac:dyDescent="0.25">
      <c r="A15" s="4" t="s">
        <v>32</v>
      </c>
      <c r="E15" s="4">
        <f>SUM(E13:E14)</f>
        <v>432</v>
      </c>
      <c r="F15" s="4">
        <f>E15*1.08</f>
        <v>466.56000000000006</v>
      </c>
      <c r="G15" s="4">
        <v>0</v>
      </c>
      <c r="H15" s="7">
        <f>F15-G15</f>
        <v>466.56000000000006</v>
      </c>
    </row>
    <row r="16" spans="1:8" x14ac:dyDescent="0.25">
      <c r="A16" t="s">
        <v>89</v>
      </c>
      <c r="B16" t="s">
        <v>88</v>
      </c>
      <c r="C16">
        <v>0</v>
      </c>
      <c r="E16">
        <v>0</v>
      </c>
    </row>
    <row r="17" spans="1:8" s="4" customFormat="1" x14ac:dyDescent="0.25">
      <c r="A17" s="4" t="s">
        <v>89</v>
      </c>
      <c r="E17" s="4">
        <v>0</v>
      </c>
      <c r="F17" s="4">
        <v>0</v>
      </c>
      <c r="G17" s="4">
        <v>0</v>
      </c>
      <c r="H17" s="7">
        <v>0</v>
      </c>
    </row>
    <row r="18" spans="1:8" x14ac:dyDescent="0.25">
      <c r="A18" t="s">
        <v>11</v>
      </c>
      <c r="B18" t="s">
        <v>7</v>
      </c>
      <c r="C18">
        <v>219</v>
      </c>
      <c r="E18">
        <v>219</v>
      </c>
    </row>
    <row r="19" spans="1:8" x14ac:dyDescent="0.25">
      <c r="A19" t="s">
        <v>11</v>
      </c>
      <c r="B19" t="s">
        <v>8</v>
      </c>
      <c r="C19">
        <v>136</v>
      </c>
      <c r="E19">
        <v>136</v>
      </c>
    </row>
    <row r="20" spans="1:8" x14ac:dyDescent="0.25">
      <c r="A20" t="s">
        <v>11</v>
      </c>
      <c r="B20" t="s">
        <v>9</v>
      </c>
      <c r="C20">
        <v>204</v>
      </c>
      <c r="E20">
        <v>204</v>
      </c>
    </row>
    <row r="21" spans="1:8" x14ac:dyDescent="0.25">
      <c r="A21" t="s">
        <v>11</v>
      </c>
      <c r="B21" t="s">
        <v>10</v>
      </c>
      <c r="C21">
        <v>204.49</v>
      </c>
      <c r="E21">
        <v>204.49</v>
      </c>
    </row>
    <row r="22" spans="1:8" x14ac:dyDescent="0.25">
      <c r="A22" t="s">
        <v>11</v>
      </c>
      <c r="B22" t="s">
        <v>61</v>
      </c>
      <c r="C22">
        <v>79</v>
      </c>
      <c r="E22">
        <v>79</v>
      </c>
    </row>
    <row r="23" spans="1:8" x14ac:dyDescent="0.25">
      <c r="A23" t="s">
        <v>11</v>
      </c>
      <c r="B23" t="s">
        <v>62</v>
      </c>
      <c r="C23">
        <v>116</v>
      </c>
      <c r="E23">
        <v>116</v>
      </c>
    </row>
    <row r="24" spans="1:8" x14ac:dyDescent="0.25">
      <c r="A24" t="s">
        <v>11</v>
      </c>
      <c r="B24" t="s">
        <v>63</v>
      </c>
      <c r="C24">
        <v>135</v>
      </c>
      <c r="E24">
        <v>135</v>
      </c>
    </row>
    <row r="25" spans="1:8" x14ac:dyDescent="0.25">
      <c r="A25" t="s">
        <v>11</v>
      </c>
      <c r="B25" t="s">
        <v>64</v>
      </c>
      <c r="C25">
        <v>0</v>
      </c>
      <c r="E25">
        <v>0</v>
      </c>
    </row>
    <row r="26" spans="1:8" x14ac:dyDescent="0.25">
      <c r="A26" t="s">
        <v>11</v>
      </c>
      <c r="B26" t="s">
        <v>75</v>
      </c>
      <c r="C26">
        <v>350</v>
      </c>
      <c r="E26">
        <v>350</v>
      </c>
    </row>
    <row r="27" spans="1:8" x14ac:dyDescent="0.25">
      <c r="A27" t="s">
        <v>11</v>
      </c>
      <c r="B27" t="s">
        <v>76</v>
      </c>
      <c r="C27">
        <v>0</v>
      </c>
      <c r="E27">
        <v>0</v>
      </c>
    </row>
    <row r="28" spans="1:8" x14ac:dyDescent="0.25">
      <c r="A28" t="s">
        <v>11</v>
      </c>
      <c r="B28" t="s">
        <v>77</v>
      </c>
      <c r="C28">
        <v>0</v>
      </c>
      <c r="E28">
        <v>0</v>
      </c>
    </row>
    <row r="29" spans="1:8" x14ac:dyDescent="0.25">
      <c r="A29" t="s">
        <v>11</v>
      </c>
      <c r="B29" t="s">
        <v>78</v>
      </c>
      <c r="C29">
        <v>0</v>
      </c>
      <c r="E29">
        <v>0</v>
      </c>
    </row>
    <row r="30" spans="1:8" x14ac:dyDescent="0.25">
      <c r="A30" t="s">
        <v>11</v>
      </c>
      <c r="B30" t="s">
        <v>79</v>
      </c>
      <c r="C30">
        <v>104</v>
      </c>
      <c r="E30">
        <v>104</v>
      </c>
    </row>
    <row r="31" spans="1:8" x14ac:dyDescent="0.25">
      <c r="A31" t="s">
        <v>11</v>
      </c>
      <c r="B31" t="s">
        <v>80</v>
      </c>
      <c r="C31">
        <v>80</v>
      </c>
      <c r="E31">
        <v>80</v>
      </c>
    </row>
    <row r="32" spans="1:8" x14ac:dyDescent="0.25">
      <c r="A32" t="s">
        <v>11</v>
      </c>
      <c r="B32" t="s">
        <v>81</v>
      </c>
      <c r="C32">
        <v>145</v>
      </c>
      <c r="E32">
        <v>145</v>
      </c>
    </row>
    <row r="33" spans="1:8" x14ac:dyDescent="0.25">
      <c r="A33" t="s">
        <v>11</v>
      </c>
      <c r="B33" t="s">
        <v>82</v>
      </c>
      <c r="C33">
        <v>124</v>
      </c>
      <c r="E33">
        <v>124</v>
      </c>
    </row>
    <row r="34" spans="1:8" x14ac:dyDescent="0.25">
      <c r="A34" t="s">
        <v>11</v>
      </c>
      <c r="B34" t="s">
        <v>83</v>
      </c>
      <c r="C34">
        <v>192</v>
      </c>
      <c r="E34">
        <v>192</v>
      </c>
    </row>
    <row r="35" spans="1:8" x14ac:dyDescent="0.25">
      <c r="A35" t="s">
        <v>11</v>
      </c>
      <c r="B35" t="s">
        <v>84</v>
      </c>
      <c r="C35">
        <v>0</v>
      </c>
      <c r="E35">
        <v>0</v>
      </c>
    </row>
    <row r="36" spans="1:8" s="4" customFormat="1" x14ac:dyDescent="0.25">
      <c r="A36" s="4" t="s">
        <v>11</v>
      </c>
      <c r="E36" s="4">
        <f>SUM(E18:E35)</f>
        <v>2088.4899999999998</v>
      </c>
      <c r="F36" s="4">
        <f>E36*1.08</f>
        <v>2255.5691999999999</v>
      </c>
      <c r="G36" s="4">
        <v>0</v>
      </c>
      <c r="H36" s="7">
        <f>F36-G36</f>
        <v>2255.5691999999999</v>
      </c>
    </row>
    <row r="37" spans="1:8" x14ac:dyDescent="0.25">
      <c r="A37" t="s">
        <v>29</v>
      </c>
      <c r="B37" t="s">
        <v>27</v>
      </c>
      <c r="C37">
        <v>115</v>
      </c>
      <c r="E37">
        <v>115</v>
      </c>
    </row>
    <row r="38" spans="1:8" x14ac:dyDescent="0.25">
      <c r="A38" t="s">
        <v>29</v>
      </c>
      <c r="B38" t="s">
        <v>28</v>
      </c>
      <c r="C38">
        <v>175</v>
      </c>
      <c r="E38">
        <v>175</v>
      </c>
    </row>
    <row r="39" spans="1:8" x14ac:dyDescent="0.25">
      <c r="A39" t="s">
        <v>29</v>
      </c>
      <c r="B39" t="s">
        <v>108</v>
      </c>
      <c r="C39">
        <v>99</v>
      </c>
      <c r="E39">
        <v>99</v>
      </c>
    </row>
    <row r="40" spans="1:8" s="4" customFormat="1" x14ac:dyDescent="0.25">
      <c r="A40" s="4" t="s">
        <v>29</v>
      </c>
      <c r="E40" s="4">
        <f>SUM(E37:E39)</f>
        <v>389</v>
      </c>
      <c r="F40" s="4">
        <f>E40*1.08</f>
        <v>420.12</v>
      </c>
      <c r="G40" s="4">
        <v>0</v>
      </c>
      <c r="H40" s="7">
        <f>F40-G40</f>
        <v>420.12</v>
      </c>
    </row>
    <row r="41" spans="1:8" x14ac:dyDescent="0.25">
      <c r="A41" t="s">
        <v>106</v>
      </c>
      <c r="B41" t="s">
        <v>103</v>
      </c>
      <c r="C41">
        <v>167.64</v>
      </c>
      <c r="E41">
        <v>167.64</v>
      </c>
    </row>
    <row r="42" spans="1:8" x14ac:dyDescent="0.25">
      <c r="A42" t="s">
        <v>106</v>
      </c>
      <c r="B42" t="s">
        <v>104</v>
      </c>
      <c r="C42">
        <v>146.41</v>
      </c>
      <c r="E42">
        <v>146.41</v>
      </c>
    </row>
    <row r="43" spans="1:8" x14ac:dyDescent="0.25">
      <c r="A43" t="s">
        <v>106</v>
      </c>
      <c r="B43" t="s">
        <v>105</v>
      </c>
      <c r="C43">
        <v>0</v>
      </c>
      <c r="E43">
        <v>0</v>
      </c>
    </row>
    <row r="44" spans="1:8" s="4" customFormat="1" x14ac:dyDescent="0.25">
      <c r="A44" s="4" t="s">
        <v>106</v>
      </c>
      <c r="E44" s="4">
        <f>SUM(E41:E43)</f>
        <v>314.04999999999995</v>
      </c>
      <c r="F44" s="4">
        <f>E44*1.08</f>
        <v>339.17399999999998</v>
      </c>
      <c r="G44" s="4">
        <v>0</v>
      </c>
      <c r="H44" s="7">
        <f>F44-G44</f>
        <v>339.17399999999998</v>
      </c>
    </row>
    <row r="45" spans="1:8" x14ac:dyDescent="0.25">
      <c r="A45" t="s">
        <v>97</v>
      </c>
      <c r="B45" t="s">
        <v>98</v>
      </c>
      <c r="C45">
        <v>254</v>
      </c>
      <c r="E45">
        <v>254</v>
      </c>
    </row>
    <row r="46" spans="1:8" s="4" customFormat="1" x14ac:dyDescent="0.25">
      <c r="A46" s="4" t="s">
        <v>97</v>
      </c>
      <c r="E46" s="4">
        <f>SUM(E45)</f>
        <v>254</v>
      </c>
      <c r="F46" s="4">
        <f>E46*1.08</f>
        <v>274.32</v>
      </c>
      <c r="G46" s="4">
        <v>0</v>
      </c>
      <c r="H46" s="7">
        <f>F46-G46</f>
        <v>274.32</v>
      </c>
    </row>
    <row r="47" spans="1:8" x14ac:dyDescent="0.25">
      <c r="A47" t="s">
        <v>74</v>
      </c>
      <c r="B47" t="s">
        <v>73</v>
      </c>
      <c r="C47">
        <v>289</v>
      </c>
      <c r="E47">
        <v>289</v>
      </c>
    </row>
    <row r="48" spans="1:8" x14ac:dyDescent="0.25">
      <c r="A48" t="s">
        <v>74</v>
      </c>
      <c r="B48" t="s">
        <v>72</v>
      </c>
      <c r="C48">
        <v>305</v>
      </c>
      <c r="E48">
        <v>305</v>
      </c>
    </row>
    <row r="49" spans="1:8" s="4" customFormat="1" x14ac:dyDescent="0.25">
      <c r="A49" s="4" t="s">
        <v>74</v>
      </c>
      <c r="E49" s="4">
        <f>SUM(E47:E48)</f>
        <v>594</v>
      </c>
      <c r="F49" s="4">
        <f>E49*1.08</f>
        <v>641.5200000000001</v>
      </c>
      <c r="G49" s="4">
        <v>0</v>
      </c>
      <c r="H49" s="7">
        <f>F49-G49</f>
        <v>641.5200000000001</v>
      </c>
    </row>
    <row r="50" spans="1:8" x14ac:dyDescent="0.25">
      <c r="A50" t="s">
        <v>90</v>
      </c>
      <c r="B50" t="s">
        <v>91</v>
      </c>
      <c r="C50">
        <v>0</v>
      </c>
      <c r="E50">
        <v>0</v>
      </c>
    </row>
    <row r="51" spans="1:8" x14ac:dyDescent="0.25">
      <c r="A51" t="s">
        <v>90</v>
      </c>
      <c r="B51" t="s">
        <v>94</v>
      </c>
      <c r="C51">
        <v>0</v>
      </c>
      <c r="E51">
        <v>0</v>
      </c>
    </row>
    <row r="52" spans="1:8" x14ac:dyDescent="0.25">
      <c r="A52" t="s">
        <v>90</v>
      </c>
      <c r="B52" t="s">
        <v>92</v>
      </c>
      <c r="C52">
        <v>0</v>
      </c>
      <c r="E52">
        <v>0</v>
      </c>
    </row>
    <row r="53" spans="1:8" x14ac:dyDescent="0.25">
      <c r="A53" t="s">
        <v>90</v>
      </c>
      <c r="B53" t="s">
        <v>93</v>
      </c>
      <c r="C53">
        <v>0</v>
      </c>
      <c r="E53">
        <v>0</v>
      </c>
    </row>
    <row r="54" spans="1:8" s="4" customFormat="1" x14ac:dyDescent="0.25">
      <c r="A54" s="4" t="s">
        <v>90</v>
      </c>
      <c r="E54" s="4">
        <f>SUM(E50:E53)</f>
        <v>0</v>
      </c>
      <c r="F54" s="4">
        <v>0</v>
      </c>
      <c r="G54" s="4">
        <v>0</v>
      </c>
      <c r="H54" s="7">
        <v>0</v>
      </c>
    </row>
    <row r="55" spans="1:8" x14ac:dyDescent="0.25">
      <c r="A55" t="s">
        <v>42</v>
      </c>
      <c r="B55" t="s">
        <v>40</v>
      </c>
      <c r="C55">
        <v>127</v>
      </c>
      <c r="D55">
        <v>2</v>
      </c>
      <c r="E55">
        <f>C55*D55</f>
        <v>254</v>
      </c>
    </row>
    <row r="56" spans="1:8" x14ac:dyDescent="0.25">
      <c r="A56" t="s">
        <v>42</v>
      </c>
      <c r="B56" t="s">
        <v>41</v>
      </c>
      <c r="C56">
        <v>282</v>
      </c>
      <c r="E56">
        <v>282</v>
      </c>
    </row>
    <row r="57" spans="1:8" s="4" customFormat="1" x14ac:dyDescent="0.25">
      <c r="A57" s="4" t="s">
        <v>42</v>
      </c>
      <c r="E57" s="4">
        <f>SUM(E55:E56)</f>
        <v>536</v>
      </c>
      <c r="F57" s="4">
        <f>E57*1.08</f>
        <v>578.88</v>
      </c>
      <c r="G57" s="4">
        <v>0</v>
      </c>
      <c r="H57" s="7">
        <f>F57-G57</f>
        <v>578.88</v>
      </c>
    </row>
    <row r="58" spans="1:8" x14ac:dyDescent="0.25">
      <c r="A58" t="s">
        <v>58</v>
      </c>
      <c r="B58" t="s">
        <v>59</v>
      </c>
      <c r="C58">
        <v>0</v>
      </c>
      <c r="E58">
        <v>0</v>
      </c>
    </row>
    <row r="59" spans="1:8" x14ac:dyDescent="0.25">
      <c r="A59" t="s">
        <v>58</v>
      </c>
      <c r="B59" t="s">
        <v>60</v>
      </c>
      <c r="C59">
        <v>24.4</v>
      </c>
      <c r="D59">
        <v>5</v>
      </c>
      <c r="E59">
        <f>C59*D59</f>
        <v>122</v>
      </c>
    </row>
    <row r="60" spans="1:8" s="4" customFormat="1" x14ac:dyDescent="0.25">
      <c r="A60" s="4" t="s">
        <v>58</v>
      </c>
      <c r="E60" s="4">
        <f>SUM(E58:E59)</f>
        <v>122</v>
      </c>
      <c r="F60" s="4">
        <f>E60*1.08</f>
        <v>131.76000000000002</v>
      </c>
      <c r="G60" s="4">
        <v>0</v>
      </c>
      <c r="H60" s="7">
        <f>F60-G60</f>
        <v>131.76000000000002</v>
      </c>
    </row>
    <row r="61" spans="1:8" x14ac:dyDescent="0.25">
      <c r="A61" t="s">
        <v>22</v>
      </c>
      <c r="B61" t="s">
        <v>21</v>
      </c>
      <c r="C61">
        <v>48</v>
      </c>
      <c r="D61">
        <v>5</v>
      </c>
      <c r="E61">
        <v>240</v>
      </c>
    </row>
    <row r="62" spans="1:8" s="4" customFormat="1" x14ac:dyDescent="0.25">
      <c r="A62" s="4" t="s">
        <v>22</v>
      </c>
      <c r="E62" s="4">
        <f>SUM(E61)</f>
        <v>240</v>
      </c>
      <c r="F62" s="4">
        <f>E62*1.08</f>
        <v>259.20000000000005</v>
      </c>
      <c r="G62" s="4">
        <v>0</v>
      </c>
      <c r="H62" s="7">
        <f>F62-G62</f>
        <v>259.20000000000005</v>
      </c>
    </row>
    <row r="63" spans="1:8" x14ac:dyDescent="0.25">
      <c r="A63" t="s">
        <v>13</v>
      </c>
      <c r="B63" t="s">
        <v>14</v>
      </c>
      <c r="C63">
        <v>277</v>
      </c>
      <c r="E63">
        <v>277</v>
      </c>
    </row>
    <row r="64" spans="1:8" x14ac:dyDescent="0.25">
      <c r="A64" t="s">
        <v>13</v>
      </c>
      <c r="B64" t="s">
        <v>12</v>
      </c>
      <c r="C64">
        <v>277</v>
      </c>
      <c r="E64">
        <v>277</v>
      </c>
    </row>
    <row r="65" spans="1:8" s="4" customFormat="1" x14ac:dyDescent="0.25">
      <c r="A65" s="4" t="s">
        <v>13</v>
      </c>
      <c r="E65" s="4">
        <f>SUM(E63:E64)</f>
        <v>554</v>
      </c>
      <c r="F65" s="4">
        <f>E65*1.08</f>
        <v>598.32000000000005</v>
      </c>
      <c r="G65" s="4">
        <v>0</v>
      </c>
      <c r="H65" s="7">
        <f>F65-G65</f>
        <v>598.32000000000005</v>
      </c>
    </row>
    <row r="66" spans="1:8" x14ac:dyDescent="0.25">
      <c r="A66" t="s">
        <v>26</v>
      </c>
      <c r="B66" t="s">
        <v>23</v>
      </c>
      <c r="C66">
        <v>0</v>
      </c>
      <c r="E66">
        <v>0</v>
      </c>
    </row>
    <row r="67" spans="1:8" x14ac:dyDescent="0.25">
      <c r="A67" t="s">
        <v>26</v>
      </c>
      <c r="B67" t="s">
        <v>24</v>
      </c>
      <c r="C67">
        <v>0</v>
      </c>
      <c r="E67">
        <v>0</v>
      </c>
    </row>
    <row r="68" spans="1:8" x14ac:dyDescent="0.25">
      <c r="A68" t="s">
        <v>26</v>
      </c>
      <c r="B68" t="s">
        <v>25</v>
      </c>
      <c r="C68">
        <v>299</v>
      </c>
      <c r="E68">
        <v>299</v>
      </c>
    </row>
    <row r="69" spans="1:8" s="4" customFormat="1" x14ac:dyDescent="0.25">
      <c r="A69" s="4" t="s">
        <v>26</v>
      </c>
      <c r="E69" s="4">
        <f>SUM(E66:E68)</f>
        <v>299</v>
      </c>
      <c r="F69" s="4">
        <f>E69*1.08</f>
        <v>322.92</v>
      </c>
      <c r="G69" s="4">
        <v>0</v>
      </c>
      <c r="H69" s="7">
        <f>F69-G69</f>
        <v>322.92</v>
      </c>
    </row>
    <row r="70" spans="1:8" x14ac:dyDescent="0.25">
      <c r="A70" t="s">
        <v>87</v>
      </c>
      <c r="B70" t="s">
        <v>85</v>
      </c>
      <c r="C70">
        <v>395</v>
      </c>
      <c r="E70">
        <v>395</v>
      </c>
    </row>
    <row r="71" spans="1:8" x14ac:dyDescent="0.25">
      <c r="A71" t="s">
        <v>87</v>
      </c>
      <c r="B71" t="s">
        <v>86</v>
      </c>
      <c r="C71">
        <v>224</v>
      </c>
      <c r="E71">
        <v>224</v>
      </c>
    </row>
    <row r="72" spans="1:8" s="4" customFormat="1" x14ac:dyDescent="0.25">
      <c r="A72" s="4" t="s">
        <v>87</v>
      </c>
      <c r="E72" s="4">
        <f>SUM(E70:E71)</f>
        <v>619</v>
      </c>
      <c r="F72" s="4">
        <f>E72*1.08</f>
        <v>668.5200000000001</v>
      </c>
      <c r="G72" s="4">
        <v>0</v>
      </c>
      <c r="H72" s="7">
        <f>F72-G72</f>
        <v>668.5200000000001</v>
      </c>
    </row>
    <row r="73" spans="1:8" x14ac:dyDescent="0.25">
      <c r="A73" t="s">
        <v>39</v>
      </c>
      <c r="B73" t="s">
        <v>36</v>
      </c>
      <c r="C73">
        <v>0</v>
      </c>
      <c r="E73">
        <v>0</v>
      </c>
    </row>
    <row r="74" spans="1:8" x14ac:dyDescent="0.25">
      <c r="A74" t="s">
        <v>39</v>
      </c>
      <c r="B74" t="s">
        <v>37</v>
      </c>
      <c r="C74">
        <v>62</v>
      </c>
      <c r="D74">
        <v>3</v>
      </c>
      <c r="E74">
        <f>C74*D74</f>
        <v>186</v>
      </c>
    </row>
    <row r="75" spans="1:8" x14ac:dyDescent="0.25">
      <c r="A75" t="s">
        <v>39</v>
      </c>
      <c r="B75" t="s">
        <v>38</v>
      </c>
      <c r="C75">
        <v>68</v>
      </c>
      <c r="D75">
        <v>2</v>
      </c>
      <c r="E75">
        <v>136</v>
      </c>
    </row>
    <row r="76" spans="1:8" x14ac:dyDescent="0.25">
      <c r="A76" t="s">
        <v>39</v>
      </c>
      <c r="B76" s="3" t="s">
        <v>52</v>
      </c>
    </row>
    <row r="77" spans="1:8" x14ac:dyDescent="0.25">
      <c r="A77" t="s">
        <v>39</v>
      </c>
      <c r="B77" s="3" t="s">
        <v>53</v>
      </c>
    </row>
    <row r="78" spans="1:8" s="4" customFormat="1" x14ac:dyDescent="0.25">
      <c r="A78" s="4" t="s">
        <v>39</v>
      </c>
      <c r="E78" s="4">
        <f>SUM(E73:E77)</f>
        <v>322</v>
      </c>
      <c r="F78" s="4">
        <f>E78*1.08</f>
        <v>347.76000000000005</v>
      </c>
      <c r="G78" s="4">
        <v>0</v>
      </c>
      <c r="H78" s="7">
        <f>F78-G78</f>
        <v>347.76000000000005</v>
      </c>
    </row>
    <row r="79" spans="1:8" x14ac:dyDescent="0.25">
      <c r="A79" t="s">
        <v>51</v>
      </c>
      <c r="B79" t="s">
        <v>43</v>
      </c>
      <c r="C79">
        <v>102.05</v>
      </c>
      <c r="E79">
        <v>102.05</v>
      </c>
    </row>
    <row r="80" spans="1:8" x14ac:dyDescent="0.25">
      <c r="A80" t="s">
        <v>51</v>
      </c>
      <c r="B80" t="s">
        <v>44</v>
      </c>
      <c r="C80">
        <v>46</v>
      </c>
      <c r="E80">
        <v>46</v>
      </c>
    </row>
    <row r="81" spans="1:8" x14ac:dyDescent="0.25">
      <c r="A81" t="s">
        <v>51</v>
      </c>
      <c r="B81" t="s">
        <v>45</v>
      </c>
      <c r="C81">
        <v>46</v>
      </c>
      <c r="E81">
        <v>46</v>
      </c>
    </row>
    <row r="82" spans="1:8" x14ac:dyDescent="0.25">
      <c r="A82" t="s">
        <v>51</v>
      </c>
      <c r="B82" t="s">
        <v>46</v>
      </c>
      <c r="C82">
        <v>50</v>
      </c>
      <c r="E82">
        <v>50</v>
      </c>
    </row>
    <row r="83" spans="1:8" x14ac:dyDescent="0.25">
      <c r="A83" t="s">
        <v>51</v>
      </c>
      <c r="B83" t="s">
        <v>47</v>
      </c>
      <c r="C83">
        <v>50</v>
      </c>
      <c r="E83">
        <v>50</v>
      </c>
    </row>
    <row r="84" spans="1:8" x14ac:dyDescent="0.25">
      <c r="A84" t="s">
        <v>51</v>
      </c>
      <c r="B84" t="s">
        <v>48</v>
      </c>
      <c r="C84">
        <v>62</v>
      </c>
      <c r="E84">
        <v>62</v>
      </c>
    </row>
    <row r="85" spans="1:8" x14ac:dyDescent="0.25">
      <c r="A85" t="s">
        <v>51</v>
      </c>
      <c r="B85" t="s">
        <v>49</v>
      </c>
      <c r="C85">
        <v>76</v>
      </c>
      <c r="E85">
        <v>76</v>
      </c>
    </row>
    <row r="86" spans="1:8" x14ac:dyDescent="0.25">
      <c r="A86" t="s">
        <v>51</v>
      </c>
      <c r="B86" t="s">
        <v>50</v>
      </c>
      <c r="C86">
        <v>225</v>
      </c>
      <c r="E86">
        <v>225</v>
      </c>
    </row>
    <row r="87" spans="1:8" s="4" customFormat="1" x14ac:dyDescent="0.25">
      <c r="A87" s="4" t="s">
        <v>51</v>
      </c>
      <c r="E87" s="4">
        <f>SUM(E79:E86)</f>
        <v>657.05</v>
      </c>
      <c r="F87" s="4">
        <f>E87*1.08</f>
        <v>709.61400000000003</v>
      </c>
      <c r="G87" s="4">
        <v>0</v>
      </c>
      <c r="H87" s="7">
        <f>F87-G87</f>
        <v>709.61400000000003</v>
      </c>
    </row>
    <row r="88" spans="1:8" x14ac:dyDescent="0.25">
      <c r="A88" t="s">
        <v>18</v>
      </c>
      <c r="B88" t="s">
        <v>16</v>
      </c>
      <c r="C88">
        <v>78</v>
      </c>
      <c r="E88">
        <v>78</v>
      </c>
    </row>
    <row r="89" spans="1:8" x14ac:dyDescent="0.25">
      <c r="A89" t="s">
        <v>18</v>
      </c>
      <c r="B89" t="s">
        <v>17</v>
      </c>
      <c r="C89">
        <v>81</v>
      </c>
      <c r="E89">
        <v>81</v>
      </c>
    </row>
    <row r="90" spans="1:8" x14ac:dyDescent="0.25">
      <c r="A90" t="s">
        <v>18</v>
      </c>
      <c r="B90" t="s">
        <v>33</v>
      </c>
      <c r="C90">
        <v>200</v>
      </c>
      <c r="E90">
        <v>200</v>
      </c>
    </row>
    <row r="91" spans="1:8" x14ac:dyDescent="0.25">
      <c r="A91" t="s">
        <v>18</v>
      </c>
      <c r="B91" t="s">
        <v>54</v>
      </c>
      <c r="C91">
        <v>0</v>
      </c>
      <c r="E91">
        <v>0</v>
      </c>
    </row>
    <row r="92" spans="1:8" x14ac:dyDescent="0.25">
      <c r="A92" t="s">
        <v>18</v>
      </c>
      <c r="B92" t="s">
        <v>55</v>
      </c>
      <c r="C92">
        <v>90</v>
      </c>
      <c r="E92">
        <v>90</v>
      </c>
    </row>
    <row r="93" spans="1:8" x14ac:dyDescent="0.25">
      <c r="A93" t="s">
        <v>18</v>
      </c>
      <c r="B93" t="s">
        <v>56</v>
      </c>
      <c r="C93">
        <v>56</v>
      </c>
      <c r="D93">
        <v>2</v>
      </c>
      <c r="E93">
        <v>112</v>
      </c>
    </row>
    <row r="94" spans="1:8" x14ac:dyDescent="0.25">
      <c r="A94" t="s">
        <v>18</v>
      </c>
      <c r="B94" t="s">
        <v>57</v>
      </c>
      <c r="C94">
        <v>93</v>
      </c>
      <c r="E94">
        <v>93</v>
      </c>
    </row>
    <row r="95" spans="1:8" s="4" customFormat="1" x14ac:dyDescent="0.25">
      <c r="A95" s="4" t="s">
        <v>18</v>
      </c>
      <c r="E95" s="4">
        <f>SUM(E88:E94)</f>
        <v>654</v>
      </c>
      <c r="F95" s="4">
        <f>E95*1.08</f>
        <v>706.32</v>
      </c>
      <c r="G95" s="4">
        <v>0</v>
      </c>
      <c r="H95" s="7">
        <f>F95-G95</f>
        <v>706.32</v>
      </c>
    </row>
    <row r="96" spans="1:8" x14ac:dyDescent="0.25">
      <c r="A96" t="s">
        <v>65</v>
      </c>
      <c r="B96" t="s">
        <v>67</v>
      </c>
      <c r="C96">
        <v>127</v>
      </c>
      <c r="E96">
        <v>127</v>
      </c>
    </row>
    <row r="97" spans="1:8" x14ac:dyDescent="0.25">
      <c r="A97" t="s">
        <v>65</v>
      </c>
      <c r="B97" s="3" t="s">
        <v>68</v>
      </c>
    </row>
    <row r="98" spans="1:8" x14ac:dyDescent="0.25">
      <c r="A98" t="s">
        <v>65</v>
      </c>
      <c r="B98" s="3" t="s">
        <v>66</v>
      </c>
    </row>
    <row r="99" spans="1:8" s="4" customFormat="1" x14ac:dyDescent="0.25">
      <c r="A99" s="4" t="s">
        <v>65</v>
      </c>
      <c r="E99" s="4">
        <f>SUM(E96:E98)</f>
        <v>127</v>
      </c>
      <c r="F99" s="4">
        <f>E99*1.08</f>
        <v>137.16</v>
      </c>
      <c r="G99" s="4">
        <v>0</v>
      </c>
      <c r="H99" s="7">
        <f>F99-G99</f>
        <v>137.16</v>
      </c>
    </row>
    <row r="100" spans="1:8" x14ac:dyDescent="0.25">
      <c r="A100" t="s">
        <v>35</v>
      </c>
      <c r="B100" t="s">
        <v>34</v>
      </c>
      <c r="C100">
        <v>0</v>
      </c>
      <c r="E100">
        <v>0</v>
      </c>
    </row>
    <row r="101" spans="1:8" s="4" customFormat="1" x14ac:dyDescent="0.25">
      <c r="A101" s="4" t="s">
        <v>35</v>
      </c>
      <c r="E101" s="4">
        <v>0</v>
      </c>
      <c r="F101" s="4">
        <v>0</v>
      </c>
      <c r="G101" s="4">
        <v>0</v>
      </c>
      <c r="H101" s="7">
        <v>0</v>
      </c>
    </row>
    <row r="102" spans="1:8" x14ac:dyDescent="0.25">
      <c r="A102" t="s">
        <v>20</v>
      </c>
      <c r="B102" t="s">
        <v>19</v>
      </c>
      <c r="C102">
        <v>365</v>
      </c>
      <c r="E102">
        <v>365</v>
      </c>
    </row>
    <row r="103" spans="1:8" s="4" customFormat="1" x14ac:dyDescent="0.25">
      <c r="A103" s="4" t="s">
        <v>20</v>
      </c>
      <c r="E103" s="4">
        <f>SUM(E102)</f>
        <v>365</v>
      </c>
      <c r="F103" s="4">
        <f>E103*1.08</f>
        <v>394.20000000000005</v>
      </c>
      <c r="G103" s="4">
        <v>0</v>
      </c>
      <c r="H103" s="7">
        <f>F103-G103</f>
        <v>394.20000000000005</v>
      </c>
    </row>
    <row r="129" spans="2:2" x14ac:dyDescent="0.25">
      <c r="B129" s="2"/>
    </row>
  </sheetData>
  <sortState ref="A2:G127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2014-12-19T03:56:04Z</dcterms:modified>
</cp:coreProperties>
</file>