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44" i="1" l="1"/>
  <c r="G144" i="1"/>
  <c r="F144" i="1"/>
  <c r="E144" i="1"/>
  <c r="G130" i="1"/>
  <c r="E130" i="1"/>
  <c r="F130" i="1" s="1"/>
  <c r="G112" i="1"/>
  <c r="E112" i="1"/>
  <c r="F112" i="1" s="1"/>
  <c r="G107" i="1"/>
  <c r="E107" i="1"/>
  <c r="F107" i="1" s="1"/>
  <c r="G79" i="1"/>
  <c r="E79" i="1"/>
  <c r="F79" i="1" s="1"/>
  <c r="G43" i="1"/>
  <c r="E43" i="1"/>
  <c r="G32" i="1"/>
  <c r="E32" i="1"/>
  <c r="F32" i="1" s="1"/>
  <c r="I32" i="1" l="1"/>
  <c r="I43" i="1"/>
  <c r="I79" i="1"/>
  <c r="I107" i="1"/>
  <c r="I112" i="1"/>
  <c r="I130" i="1"/>
  <c r="G140" i="1"/>
  <c r="G134" i="1"/>
  <c r="G126" i="1"/>
  <c r="G120" i="1"/>
  <c r="G117" i="1"/>
  <c r="G61" i="1"/>
  <c r="G47" i="1"/>
  <c r="G24" i="1"/>
  <c r="G19" i="1"/>
  <c r="G12" i="1"/>
  <c r="G9" i="1"/>
  <c r="E140" i="1"/>
  <c r="F140" i="1" s="1"/>
  <c r="E126" i="1"/>
  <c r="F126" i="1" s="1"/>
  <c r="E120" i="1"/>
  <c r="F120" i="1" s="1"/>
  <c r="E117" i="1"/>
  <c r="F117" i="1" s="1"/>
  <c r="E61" i="1"/>
  <c r="F61" i="1" s="1"/>
  <c r="E24" i="1"/>
  <c r="F24" i="1" s="1"/>
  <c r="E19" i="1"/>
  <c r="F19" i="1" s="1"/>
  <c r="E15" i="1"/>
  <c r="E12" i="1"/>
  <c r="F12" i="1" s="1"/>
  <c r="E9" i="1"/>
  <c r="F9" i="1" s="1"/>
  <c r="E133" i="1"/>
  <c r="E134" i="1" s="1"/>
  <c r="F134" i="1" s="1"/>
  <c r="I134" i="1" s="1"/>
  <c r="E46" i="1"/>
  <c r="E47" i="1" s="1"/>
  <c r="F47" i="1" s="1"/>
  <c r="I19" i="1" l="1"/>
  <c r="I140" i="1"/>
  <c r="I47" i="1"/>
  <c r="I9" i="1"/>
  <c r="I120" i="1"/>
  <c r="I24" i="1"/>
  <c r="I12" i="1"/>
  <c r="I61" i="1"/>
  <c r="I117" i="1"/>
  <c r="I126" i="1"/>
</calcChain>
</file>

<file path=xl/sharedStrings.xml><?xml version="1.0" encoding="utf-8"?>
<sst xmlns="http://schemas.openxmlformats.org/spreadsheetml/2006/main" count="398" uniqueCount="169">
  <si>
    <t>ник</t>
  </si>
  <si>
    <t>наименование</t>
  </si>
  <si>
    <t>цена</t>
  </si>
  <si>
    <t>кол-во</t>
  </si>
  <si>
    <t>итого</t>
  </si>
  <si>
    <t>с орг%</t>
  </si>
  <si>
    <t>транспорт.</t>
  </si>
  <si>
    <t>сдано</t>
  </si>
  <si>
    <t>долг</t>
  </si>
  <si>
    <t xml:space="preserve">Куртка для девочки (Бум) 61568 р.152/76/66 вар.1 1 290,00. </t>
  </si>
  <si>
    <t>комплект для девочки (консалт) СК2176к55 р.76/146 505,00.</t>
  </si>
  <si>
    <t>ekpotap</t>
  </si>
  <si>
    <t>Куртка с лампас.из футера для дев. (Лаки Чайлд) 1-18Дф размер р.24(74-80)</t>
  </si>
  <si>
    <t xml:space="preserve">Кофточка ясельная (исток) м223-2-13  р-р 52 (80 см) 65 руб </t>
  </si>
  <si>
    <t xml:space="preserve">Ползунки с лампасами д/дев.(Лаки Чайлд) 1-15Д р-р 24 (74-80) 179 р </t>
  </si>
  <si>
    <t xml:space="preserve">Футболка мужская (черубино) MC2028 р.L цвет темно-синий (можно св. серый) цена 220 р </t>
  </si>
  <si>
    <t>Салфетка 30*30(лакаса) салфетка 20 руб - 5 шт (цвет разноцветный если можно)</t>
  </si>
  <si>
    <t>kasteban</t>
  </si>
  <si>
    <t>футболка для девочки (пеликан) Артикул:GTR408 Производитель:Распродажа 2012 р.7 Rose 186.0 р. </t>
  </si>
  <si>
    <t>CSK 6914 Футболка для девочки синий (116)-60 У 108р. (из нового поступления Черубино) </t>
  </si>
  <si>
    <t>loona</t>
  </si>
  <si>
    <t>комплект детский (консалт) СК2110Сн  р.52/80 195 рублей, цвет голубой на мальчика, </t>
  </si>
  <si>
    <t>Рубашка для мальчика (консалт) ТК38009н1м   р.80/52/25, цвет голубой на мальчика, </t>
  </si>
  <si>
    <t>CSB 6827 (61) Футболка для мальчика бирюзовый/оранж (080)-52 У цвет на мальчика</t>
  </si>
  <si>
    <t>saravica</t>
  </si>
  <si>
    <t>Ползунки короткие с открытой стопой (ёмаё) цвет лиловый размер 48 цена 140 р</t>
  </si>
  <si>
    <t xml:space="preserve">Артикул:6013пн Производитель:Планета носков р.25 14.3 р. </t>
  </si>
  <si>
    <t>Джемпер женский (черубино) Артикул:FS6092 р.170/96 черный 151.0 р.</t>
  </si>
  <si>
    <t>lulka12</t>
  </si>
  <si>
    <t>штанишки с лампасами из футера девочки 1-14Дф р.26(80-86) 149.0 р.</t>
  </si>
  <si>
    <t xml:space="preserve">штанишки с лампасами для мальчика (Лаки Чайлд 1-14М р.28 (86-92) 149.0 р. </t>
  </si>
  <si>
    <t xml:space="preserve">Ползунки короткие с открытой стопой (ёмаё) 26-222 р.48/74-80 св.розовый 185.0 р. </t>
  </si>
  <si>
    <t xml:space="preserve">Ползунки ясельные(черубино) CSN7236 р.80/52 розовый (полоска) 87.0 р. </t>
  </si>
  <si>
    <t xml:space="preserve">р.80/52 розовый набивка 87.0 р. </t>
  </si>
  <si>
    <t xml:space="preserve">Футболка для девочки (Черубино)CSB6817 р.86/52 экрю/малиновый 116.0 р. </t>
  </si>
  <si>
    <t xml:space="preserve">Колготки детские (алсу) Артикул:ФС163 р.12/13 86.0 р. </t>
  </si>
  <si>
    <t xml:space="preserve">Колготки дет. х/б+эл.(алсу) р.12/13 78.75 р. 74.81 </t>
  </si>
  <si>
    <t>Брюки для девочки (консалт) К4338к59 р.60/116 темный джинс1 265р.</t>
  </si>
  <si>
    <t>Alena.Ka</t>
  </si>
  <si>
    <t>Кальсоны для мальчиков DRAWERS (пеликан) BD01 р.4/5 116.0 р.</t>
  </si>
  <si>
    <t>Kitten75</t>
  </si>
  <si>
    <t>Артикул: GP11-03 Виз-А-Ви (Vis-A-Vis) р.XL APPLE\L.PINK 235.0 р.</t>
  </si>
  <si>
    <t>tatianna78</t>
  </si>
  <si>
    <t>ПартиZанка</t>
  </si>
  <si>
    <t>Колготки дет. ARIANA (конте)  Артикул: Ariana8С-100СП - р.16 (104-110) Cherry   128.0 р. </t>
  </si>
  <si>
    <t>Колготки дет. BLANCA (конте)  Артикул: Blanca8С-100СП - р.16 (104-110) Pink   128.0 р.</t>
  </si>
  <si>
    <t xml:space="preserve">Купальн.костюм для девочки (консалт)ТК17003-3 р.116-122/60 340.0 р. на замену ТК17003-2 Производитель:Консалт (Crockid)р.116-122/60 340.0 р. </t>
  </si>
  <si>
    <t xml:space="preserve">Комплект для девочки (туника,бриджи) (Черубино)CSK9374 р.122/64 розовый/сиренев. 198.0 р. </t>
  </si>
  <si>
    <t>комплект для девочки (консалт) К1107 р.56-60/110-116 116,00руб - 5шт. </t>
  </si>
  <si>
    <t>комплект для девочки (консалт) К1064 р.64-68/122-128 108,00руб - 5шт</t>
  </si>
  <si>
    <t>М@м@ Лины</t>
  </si>
  <si>
    <t xml:space="preserve">трусы-боксеры д/мал.(черубино) р.110/60/116 -1шт CAJ1170 </t>
  </si>
  <si>
    <t>Трусы-боксеры для мальчика (черубино) р.110/116/60 -2шт CAK1148</t>
  </si>
  <si>
    <t>ползунки С411-2 р./68 55,00 На девочку как на картинке 2 шт</t>
  </si>
  <si>
    <t>GalaK</t>
  </si>
  <si>
    <t>трусы для мальчика (консалт) К1906 р.80/146-152 3шт. </t>
  </si>
  <si>
    <t>комплект д/мал(черубино) САJ3154 р.152/80/158 бирюзовый 1шт. </t>
  </si>
  <si>
    <t>колготки детские (черубино) САВ04013 р.18-24мес/92 синий 1шт.</t>
  </si>
  <si>
    <t>ellena2305</t>
  </si>
  <si>
    <t>Кофточка ясельная (Черубино) CSN6537 р.68 арбузный 106.0 р. На замену розовый</t>
  </si>
  <si>
    <t>кофточка ясельная (черубино) Артикул:CSN6536 р.68 арбузный (набивка)</t>
  </si>
  <si>
    <t>Anastasia2812</t>
  </si>
  <si>
    <t>футболка для мальчика (кулирка) (ватага)  Артикул:VA578-2р.64/122-128      210.0 р.  (обязательно белая!!!) </t>
  </si>
  <si>
    <t>Бриджи для мальчика (ф.ф) Артикул:4857 р.128/32      279.0 р.   черный </t>
  </si>
  <si>
    <t>Евгения83</t>
  </si>
  <si>
    <t>Артикул: MH506 (Pelican), Light blue или Dark Grey, 155.00 руб, р.М </t>
  </si>
  <si>
    <t>Артикул: MHM498 (Pelican), Light blue, 187.00 руб., р.М - 2 шт.  Только не оранжевые!</t>
  </si>
  <si>
    <t>шорты от пижамы</t>
  </si>
  <si>
    <t>AVasilina</t>
  </si>
  <si>
    <t xml:space="preserve">Трусы для девочек (Якс) YBG3333-001 р.6/7 55.0 р. 1 шт. </t>
  </si>
  <si>
    <t xml:space="preserve">трусы для девочки (консалт) К1924 р.64-68/122-128 46.0 р. 1 шт. </t>
  </si>
  <si>
    <t>я</t>
  </si>
  <si>
    <t xml:space="preserve">Леггинсы для девочки (исток) р.68/134 м148-13 </t>
  </si>
  <si>
    <t>Бриджи для девочки (черубино) р.134/68 CSJ7270</t>
  </si>
  <si>
    <t>Белая Тигра</t>
  </si>
  <si>
    <t>шорты женские (евразия) Артикул:12-882-018В р.XXL 128.0 р. - 2шт.</t>
  </si>
  <si>
    <t>CSK 7358 (65) Бриджи для девочки розовый (104)-56 У 101 руб </t>
  </si>
  <si>
    <t>СК7040к57 р.56/110 св.лососевый1 165,00</t>
  </si>
  <si>
    <t>комплект детский (консалт) СК2110Сн  р.74 195 рублей, цвет голубой на мальчика, </t>
  </si>
  <si>
    <t>комплект женский (евразия) Артикул:12-857-009 р.XXL 456.0 р. - 1 шт.</t>
  </si>
  <si>
    <r>
      <t xml:space="preserve">Футболка (евразия) Н002р.8/128   лимон   104.0 р. </t>
    </r>
    <r>
      <rPr>
        <sz val="11"/>
        <color rgb="FFFF0000"/>
        <rFont val="Calibri"/>
        <family val="2"/>
        <charset val="204"/>
        <scheme val="minor"/>
      </rPr>
      <t>Есть крас.и голубая.</t>
    </r>
  </si>
  <si>
    <t>трусы для девочки (консалт) 56-60/110-116 цена 48.00 штуки 3 </t>
  </si>
  <si>
    <t>комплект для девочки (консалт)К1062 р.56-60/110-116 штук 2 цена 108.00 </t>
  </si>
  <si>
    <t>Носки детские (консалт)К9514 р. 18 цена 37.00 штук 2 </t>
  </si>
  <si>
    <t>носки муж. (кр.в.) с317 р. 29 цена 32.70 пар 5</t>
  </si>
  <si>
    <t>капри жен.(кр.в.)215ЛС223 р 94 (44) цена 150.00</t>
  </si>
  <si>
    <t>CAN 1189 Трусы ясельные белый (сердечко) (080)-52 У </t>
  </si>
  <si>
    <t>CAN 1158 Трусы ясельные жёлтый (080)-52 У </t>
  </si>
  <si>
    <t>CAN 1158 Трусы ясельные персиковый (074)-48 У </t>
  </si>
  <si>
    <t>CAN 1158 Трусы ясельные розовый (080)-52 У </t>
  </si>
  <si>
    <t>CAN 1226 Трусы ясельные салатовый (074)-48 У </t>
  </si>
  <si>
    <t>CAN 3139 Комплект ясельный (майка,трусы) жёлтый (080)-52 У </t>
  </si>
  <si>
    <t>CAN 3139 Комплект ясельный (майка,трусы) персиковый (080)-52 У </t>
  </si>
  <si>
    <t>CSB 6822 (64) Футболка для девочки салатовый (080)-52 У </t>
  </si>
  <si>
    <t>CSB 7330 (63) Бриджи для девочки коралловый (080)-52 У </t>
  </si>
  <si>
    <t>CSB 7330 (63) Бриджи для девочки сиреневый (086)-52 У </t>
  </si>
  <si>
    <t>CAJ 2120 Майка для мальчика серо-голубой (152-158)-80 У </t>
  </si>
  <si>
    <t>CAJ 2151 Майка для мальчика голубой (152/158)-80 У </t>
  </si>
  <si>
    <t>CAJ 2151 Майка для мальчика синий (152/158)-80 У</t>
  </si>
  <si>
    <t>шапка детская (кроха) Артикул:КА-20Ёжик р-р 46, белый 188р </t>
  </si>
  <si>
    <t>шапка детская (кроха) Артикул:КА-33Котик р-р 46 салатовый 166р </t>
  </si>
  <si>
    <t>шапка детская (кроха) Артикул:Р-123 48-50 144р</t>
  </si>
  <si>
    <t>galyus@</t>
  </si>
  <si>
    <t>Lin-tochka</t>
  </si>
  <si>
    <t>комплект для девочки (консалт) Артикул:К1111 р.56-60/110-116 116.0 р. - 3шт.</t>
  </si>
  <si>
    <t>00539 Пинетки (Топ-Топ) (р.11,5)</t>
  </si>
  <si>
    <t>00592 Пинетки (Топ-Топ) (р.11,5)</t>
  </si>
  <si>
    <t>1-26М Футболка интерлок (Лаки Чайлд) (р.22(68-74))</t>
  </si>
  <si>
    <t>Толстовка с застежкой по переду (ёмаё) (р.22/74, белый/дымчато-серый)</t>
  </si>
  <si>
    <t>27-008 Футболка (ёмаё) (р.22/74, серо-голубой)</t>
  </si>
  <si>
    <t>Колготки дет. ARIANA (конте) Ariana8С-100СП белые</t>
  </si>
  <si>
    <t>Колготки дет. BLANCA (конте) (р.18 (116-122), bianco)</t>
  </si>
  <si>
    <t>CAN04002 Колготки детские (черубино) (серый, р.6/12)</t>
  </si>
  <si>
    <t>MHM498  Трусы мужские (пеликан) (р.XXL, Grey)</t>
  </si>
  <si>
    <t>К9006-3  Колготки детские (консалт) (р.68-74/48/9)</t>
  </si>
  <si>
    <t>м87-12 Комплект ясельный (исток) (р.48/74)</t>
  </si>
  <si>
    <t>СК6080 Комбинезон ясельный (консалт)</t>
  </si>
  <si>
    <t>комплект для девочки (консалт) СК2176к55  р.64/122 505.0 р.</t>
  </si>
  <si>
    <t xml:space="preserve">Трусы ясельные (Черубино) CAN1158   р.80/52 жёлтый 48.0 р. - 1 шт </t>
  </si>
  <si>
    <t xml:space="preserve">Трусы ясельные (Черубино) CAN1158  р.80/52 персиковый 48.0 р. - 1 шт </t>
  </si>
  <si>
    <t xml:space="preserve">Трусы ясельные (Черубино) Артикул:CAN1172 р.80/52 жёлтый 41.0 р. - 1 шт </t>
  </si>
  <si>
    <t>Трусы ясельные (Черубино) Артикул:CAN1172 р.80/52 салатовый 41.0 р. - 1 шт</t>
  </si>
  <si>
    <t>Дозаказ</t>
  </si>
  <si>
    <t xml:space="preserve">Колготки дет. (конте)  Артикул: 7С-44СП р.16 (104-110)  </t>
  </si>
  <si>
    <t>1. Чепчик интерлок для девочки (Лаки Чайлд) Артикул:1-10Д размер 47 </t>
  </si>
  <si>
    <t>2. Чепчик (ёмаё) Артикул:30-01 размер 44 цвет белый </t>
  </si>
  <si>
    <t>4. Шорты ясельные (Черубино) Артикул:CSN7326 цвет розовый размер 80/52</t>
  </si>
  <si>
    <t xml:space="preserve">Бриджи для девочки (Черубино) CSB7362 р.80/52 салатовый 88.0 р. </t>
  </si>
  <si>
    <t xml:space="preserve">Бриджи для девочки (Черубино) CSB7362 р.80/52 синий 88.0 р. </t>
  </si>
  <si>
    <t xml:space="preserve">Брюки ясельные (черубино) CSN7202 р.80/52 розовый(полоска) 83.0 р. </t>
  </si>
  <si>
    <t xml:space="preserve">Футболка для девочки (черубино)CSB6551 р.80/52 жёлтый 123.0 р. </t>
  </si>
  <si>
    <t xml:space="preserve">Футболка для девочки (черуб) CSB6476  р.80/52 белый/т.синяя полоска 128.0 р. </t>
  </si>
  <si>
    <t xml:space="preserve"> </t>
  </si>
  <si>
    <t>носки детские (к.в) с742 р.16 23.6 р.(темные, на мальчика)</t>
  </si>
  <si>
    <t>Футболка для девочки (Черубино)CSB6822 р.86/52 салатовый 115.0 р.</t>
  </si>
  <si>
    <t>носки дет. (кр.в.) с637  р.16 28.1 р. (темные, на мальчика)</t>
  </si>
  <si>
    <t>носки дет.(кр.в.) с711 р.14 20.6 р. (темные, на мальчика)</t>
  </si>
  <si>
    <t>1.Бриджи для девочки (Черубино)CSJ7253 р.128/64 синий/бирюзовый 202.0 р. </t>
  </si>
  <si>
    <t>2.Бриджи для девочки (Черубино)CSK7343 р.122/64 синий 99.0 р. </t>
  </si>
  <si>
    <t>3.Брюки для девочки (Черубино)CWK7188 р.116/60 фиолетовый 175.0 р. </t>
  </si>
  <si>
    <t xml:space="preserve">4.Брюки укороч. (евразия) Л046 р.6/116 красн. 158.0 р. </t>
  </si>
  <si>
    <t>5.комплект д/дев.(тун,бриджи)(черуб)CSK9206 р.116/60 изумрудный/фиолет 204.0 р.</t>
  </si>
  <si>
    <t>CAN 1185 Трусы ясельные светло розовый (074)-48 У </t>
  </si>
  <si>
    <t>CAN 1189 Трусы ясельные экрю (074)-48 У </t>
  </si>
  <si>
    <t>CAN 3139 Комплект ясельный (майка,трусы) розовый (080)-52 У </t>
  </si>
  <si>
    <t>CAN 3197 Комплект ясельный (майка,трусы) салатовый (080)-52 У </t>
  </si>
  <si>
    <t>CSB 7330 (63) Бриджи для девочки салатовый (080)-52 У</t>
  </si>
  <si>
    <t>Комбинезон вязаный (Мелонс) Артикул:0904 Цвет - на мальчика, р-р 40/62, 250.0 р. - 1 шт.</t>
  </si>
  <si>
    <t>НастЬя</t>
  </si>
  <si>
    <t>) колготки женские Артикул:Pisa размер ¾ цена 50р. Черные 2шт </t>
  </si>
  <si>
    <t>2) колготки женские Артикул:Formia размер ¾ цена 50р. Черные 2шт</t>
  </si>
  <si>
    <t xml:space="preserve">Шорты для девочки (Черубино) CSB7332 р.80/52 коралловый 139.0 р. </t>
  </si>
  <si>
    <t xml:space="preserve">Футболка для девочки (Черубино) CAB6781 р.80/52 жёлтый/розовый 116.0 р. </t>
  </si>
  <si>
    <t>Брюки ясельные для девочки (черубино) CAN7297 р.80/52 лиловый 101.0 р.</t>
  </si>
  <si>
    <t>шапка детская (кроха) Артикул:В-40Мастер белый размер 46 цена 228р </t>
  </si>
  <si>
    <t>2)Шапка детская (кроха) Артикул:KU-1-5 р-р 50-56 156р</t>
  </si>
  <si>
    <t xml:space="preserve">комплект д/дев. (футб,шорты) CSK9205  р.116/60 изумрудный/фиолет. 227.0 р. </t>
  </si>
  <si>
    <t>Платье д/девочки CSK6495 р.116/60 бирюзовый/арбузный 258.0 р.</t>
  </si>
  <si>
    <t>Комплект женский (туника,бриджи)FS9072  р.170/96/104/48 бирюзов/т.серый 347.0 р.</t>
  </si>
  <si>
    <t>Елена Люфт</t>
  </si>
  <si>
    <t>1.чебурино, майка для мальчика арт.CAJ2141, цвет св.голубой, размер 164/84 </t>
  </si>
  <si>
    <t>2.чебурино, майка для мальчика арт. CAJ2141,цвет св.серый, размер 164/84 </t>
  </si>
  <si>
    <t>3.чебурино, майка для мальчика арт. САJ2120,цвет белый, размер164/84 ,2шт.</t>
  </si>
  <si>
    <t>Руся и Рома</t>
  </si>
  <si>
    <t xml:space="preserve">CSB 6834 (62) Майка для мальчика бирюзовый (086)-52 У </t>
  </si>
  <si>
    <t>3. Боди с длинным рукавом (ёмаё) 24-316 цвет лиловый размер 48 (74-80) </t>
  </si>
  <si>
    <t xml:space="preserve">Боди ясельное (черубино) CSN4101  р.80/52 белый 111.0 р. на замену св.розовый </t>
  </si>
  <si>
    <t>3.Брюки для девочки (Черубино)CWK7188 р.110 фиолетовый 175.0 р. </t>
  </si>
  <si>
    <t>Футболка для девочки ясельная (Черубино) р.68 CAN6677  серый меланж/розовый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</si>
</sst>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" fontId="2" fillId="0" borderId="0" xfId="0" applyNumberFormat="1" applyFont="1"/>
    <xf numFmtId="1" fontId="0" fillId="0" borderId="0" xfId="0" applyNumberFormat="1"/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workbookViewId="0">
      <selection activeCell="J3" sqref="J3"/>
    </sheetView>
  </sheetViews>
  <sheetFormatPr defaultRowHeight="15" x14ac:dyDescent="0.25"/>
  <cols>
    <col min="1" max="1" width="27.42578125" customWidth="1"/>
    <col min="2" max="2" width="58.42578125" customWidth="1"/>
    <col min="9" max="9" width="9.140625" style="9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8" t="s">
        <v>8</v>
      </c>
    </row>
    <row r="2" spans="1:9" x14ac:dyDescent="0.25">
      <c r="A2" t="s">
        <v>38</v>
      </c>
      <c r="B2" t="s">
        <v>39</v>
      </c>
      <c r="C2">
        <v>0</v>
      </c>
      <c r="E2">
        <v>0</v>
      </c>
      <c r="F2">
        <v>0</v>
      </c>
      <c r="G2">
        <v>0</v>
      </c>
    </row>
    <row r="3" spans="1:9" x14ac:dyDescent="0.25">
      <c r="A3" s="6" t="s">
        <v>38</v>
      </c>
      <c r="B3" s="6"/>
      <c r="C3" s="6"/>
      <c r="D3" s="6"/>
      <c r="E3" s="6">
        <v>0</v>
      </c>
      <c r="F3" s="6">
        <v>0</v>
      </c>
      <c r="G3" s="6">
        <v>0</v>
      </c>
      <c r="H3" s="6">
        <v>0</v>
      </c>
      <c r="I3" s="10">
        <v>0</v>
      </c>
    </row>
    <row r="4" spans="1:9" s="6" customFormat="1" x14ac:dyDescent="0.25">
      <c r="A4" t="s">
        <v>61</v>
      </c>
      <c r="B4" t="s">
        <v>62</v>
      </c>
      <c r="C4">
        <v>210</v>
      </c>
      <c r="D4"/>
      <c r="E4">
        <v>210</v>
      </c>
      <c r="F4"/>
      <c r="G4">
        <v>2</v>
      </c>
      <c r="H4"/>
      <c r="I4" s="9"/>
    </row>
    <row r="5" spans="1:9" x14ac:dyDescent="0.25">
      <c r="A5" t="s">
        <v>61</v>
      </c>
      <c r="B5" t="s">
        <v>63</v>
      </c>
      <c r="C5">
        <v>0</v>
      </c>
      <c r="E5">
        <v>0</v>
      </c>
    </row>
    <row r="6" spans="1:9" x14ac:dyDescent="0.25">
      <c r="A6" t="s">
        <v>61</v>
      </c>
      <c r="B6" s="4" t="s">
        <v>80</v>
      </c>
      <c r="C6">
        <v>0</v>
      </c>
      <c r="E6">
        <v>0</v>
      </c>
    </row>
    <row r="7" spans="1:9" x14ac:dyDescent="0.25">
      <c r="A7" t="s">
        <v>61</v>
      </c>
      <c r="B7" t="s">
        <v>76</v>
      </c>
      <c r="C7">
        <v>0</v>
      </c>
      <c r="E7">
        <v>0</v>
      </c>
    </row>
    <row r="8" spans="1:9" x14ac:dyDescent="0.25">
      <c r="A8" t="s">
        <v>61</v>
      </c>
      <c r="B8" t="s">
        <v>77</v>
      </c>
      <c r="C8">
        <v>165</v>
      </c>
      <c r="E8">
        <v>165</v>
      </c>
      <c r="G8">
        <v>2</v>
      </c>
    </row>
    <row r="9" spans="1:9" x14ac:dyDescent="0.25">
      <c r="A9" s="6" t="s">
        <v>61</v>
      </c>
      <c r="B9" s="6"/>
      <c r="C9" s="6"/>
      <c r="D9" s="6"/>
      <c r="E9" s="6">
        <f>SUM(E4:E8)</f>
        <v>375</v>
      </c>
      <c r="F9" s="6">
        <f>E9*1.13</f>
        <v>423.74999999999994</v>
      </c>
      <c r="G9" s="6">
        <f>SUM(G4:G8)</f>
        <v>4</v>
      </c>
      <c r="H9" s="6">
        <v>428</v>
      </c>
      <c r="I9" s="10">
        <f>F9+G9-H9</f>
        <v>-0.25000000000005684</v>
      </c>
    </row>
    <row r="10" spans="1:9" s="6" customFormat="1" x14ac:dyDescent="0.25">
      <c r="A10" t="s">
        <v>68</v>
      </c>
      <c r="B10" t="s">
        <v>69</v>
      </c>
      <c r="C10">
        <v>55</v>
      </c>
      <c r="D10"/>
      <c r="E10">
        <v>55</v>
      </c>
      <c r="F10"/>
      <c r="G10">
        <v>2</v>
      </c>
      <c r="H10"/>
      <c r="I10" s="9"/>
    </row>
    <row r="11" spans="1:9" x14ac:dyDescent="0.25">
      <c r="A11" t="s">
        <v>68</v>
      </c>
      <c r="B11" t="s">
        <v>70</v>
      </c>
      <c r="C11">
        <v>46</v>
      </c>
      <c r="D11">
        <v>3</v>
      </c>
      <c r="E11">
        <v>138</v>
      </c>
      <c r="G11">
        <v>3</v>
      </c>
    </row>
    <row r="12" spans="1:9" x14ac:dyDescent="0.25">
      <c r="A12" s="6" t="s">
        <v>68</v>
      </c>
      <c r="B12" s="6"/>
      <c r="C12" s="6"/>
      <c r="D12" s="6"/>
      <c r="E12" s="6">
        <f>SUM(E10:E11)</f>
        <v>193</v>
      </c>
      <c r="F12" s="6">
        <f>E12*1.13</f>
        <v>218.08999999999997</v>
      </c>
      <c r="G12" s="6">
        <f>SUM(G10:G11)</f>
        <v>5</v>
      </c>
      <c r="H12" s="6">
        <v>223</v>
      </c>
      <c r="I12" s="10">
        <f>F12+G12-H12</f>
        <v>8.9999999999974989E-2</v>
      </c>
    </row>
    <row r="13" spans="1:9" s="6" customFormat="1" x14ac:dyDescent="0.25">
      <c r="A13" t="s">
        <v>11</v>
      </c>
      <c r="B13" t="s">
        <v>9</v>
      </c>
      <c r="C13">
        <v>0</v>
      </c>
      <c r="D13"/>
      <c r="E13">
        <v>0</v>
      </c>
      <c r="F13"/>
      <c r="G13"/>
      <c r="H13"/>
      <c r="I13" s="9"/>
    </row>
    <row r="14" spans="1:9" x14ac:dyDescent="0.25">
      <c r="A14" t="s">
        <v>11</v>
      </c>
      <c r="B14" s="2" t="s">
        <v>10</v>
      </c>
      <c r="C14">
        <v>0</v>
      </c>
      <c r="E14">
        <v>0</v>
      </c>
    </row>
    <row r="15" spans="1:9" x14ac:dyDescent="0.25">
      <c r="A15" s="6" t="s">
        <v>11</v>
      </c>
      <c r="B15" s="6"/>
      <c r="C15" s="6"/>
      <c r="D15" s="6"/>
      <c r="E15" s="6">
        <f>SUM(E13:E14)</f>
        <v>0</v>
      </c>
      <c r="F15" s="6">
        <v>0</v>
      </c>
      <c r="G15" s="6">
        <v>0</v>
      </c>
      <c r="H15" s="6">
        <v>0</v>
      </c>
      <c r="I15" s="10">
        <v>0</v>
      </c>
    </row>
    <row r="16" spans="1:9" s="6" customFormat="1" x14ac:dyDescent="0.25">
      <c r="A16" t="s">
        <v>58</v>
      </c>
      <c r="B16" t="s">
        <v>55</v>
      </c>
      <c r="C16">
        <v>62</v>
      </c>
      <c r="D16">
        <v>3</v>
      </c>
      <c r="E16">
        <v>186</v>
      </c>
      <c r="F16"/>
      <c r="G16">
        <v>3</v>
      </c>
      <c r="H16"/>
      <c r="I16" s="9"/>
    </row>
    <row r="17" spans="1:11" x14ac:dyDescent="0.25">
      <c r="A17" t="s">
        <v>58</v>
      </c>
      <c r="B17" s="4" t="s">
        <v>56</v>
      </c>
      <c r="C17">
        <v>172</v>
      </c>
      <c r="E17">
        <v>172</v>
      </c>
      <c r="G17">
        <v>2</v>
      </c>
    </row>
    <row r="18" spans="1:11" x14ac:dyDescent="0.25">
      <c r="A18" t="s">
        <v>58</v>
      </c>
      <c r="B18" t="s">
        <v>57</v>
      </c>
      <c r="C18">
        <v>99</v>
      </c>
      <c r="E18">
        <v>99</v>
      </c>
      <c r="G18">
        <v>2</v>
      </c>
    </row>
    <row r="19" spans="1:11" x14ac:dyDescent="0.25">
      <c r="A19" s="6" t="s">
        <v>58</v>
      </c>
      <c r="B19" s="6"/>
      <c r="C19" s="6"/>
      <c r="D19" s="6"/>
      <c r="E19" s="6">
        <f>SUM(E16:E18)</f>
        <v>457</v>
      </c>
      <c r="F19" s="6">
        <f>E19*1.13</f>
        <v>516.41</v>
      </c>
      <c r="G19" s="6">
        <f>SUM(G16:G18)</f>
        <v>7</v>
      </c>
      <c r="H19" s="6">
        <v>523</v>
      </c>
      <c r="I19" s="10">
        <f>F19+G19-H19</f>
        <v>0.40999999999996817</v>
      </c>
    </row>
    <row r="20" spans="1:11" s="6" customFormat="1" x14ac:dyDescent="0.25">
      <c r="A20" t="s">
        <v>54</v>
      </c>
      <c r="B20" t="s">
        <v>53</v>
      </c>
      <c r="C20">
        <v>55</v>
      </c>
      <c r="D20">
        <v>2</v>
      </c>
      <c r="E20">
        <v>110</v>
      </c>
      <c r="F20"/>
      <c r="G20">
        <v>4</v>
      </c>
      <c r="H20"/>
      <c r="I20" s="9"/>
    </row>
    <row r="21" spans="1:11" x14ac:dyDescent="0.25">
      <c r="A21" t="s">
        <v>54</v>
      </c>
      <c r="B21" s="4" t="s">
        <v>168</v>
      </c>
      <c r="C21">
        <v>98</v>
      </c>
      <c r="E21">
        <v>98</v>
      </c>
      <c r="G21">
        <v>2</v>
      </c>
    </row>
    <row r="22" spans="1:11" x14ac:dyDescent="0.25">
      <c r="A22" t="s">
        <v>54</v>
      </c>
      <c r="B22" s="4" t="s">
        <v>59</v>
      </c>
      <c r="C22">
        <v>0</v>
      </c>
      <c r="E22">
        <v>0</v>
      </c>
    </row>
    <row r="23" spans="1:11" x14ac:dyDescent="0.25">
      <c r="A23" t="s">
        <v>54</v>
      </c>
      <c r="B23" t="s">
        <v>60</v>
      </c>
      <c r="C23">
        <v>115</v>
      </c>
      <c r="E23">
        <v>115</v>
      </c>
      <c r="G23">
        <v>2</v>
      </c>
    </row>
    <row r="24" spans="1:11" x14ac:dyDescent="0.25">
      <c r="A24" s="6" t="s">
        <v>54</v>
      </c>
      <c r="B24" s="6"/>
      <c r="C24" s="6"/>
      <c r="D24" s="6"/>
      <c r="E24" s="6">
        <f>SUM(E20:E23)</f>
        <v>323</v>
      </c>
      <c r="F24" s="6">
        <f>E24*1.13</f>
        <v>364.98999999999995</v>
      </c>
      <c r="G24" s="6">
        <f>SUM(G20:G23)</f>
        <v>8</v>
      </c>
      <c r="H24" s="6">
        <v>260</v>
      </c>
      <c r="I24" s="10">
        <f>F24+G24-H24</f>
        <v>112.98999999999995</v>
      </c>
    </row>
    <row r="25" spans="1:11" s="6" customFormat="1" x14ac:dyDescent="0.25">
      <c r="A25" t="s">
        <v>102</v>
      </c>
      <c r="B25" t="s">
        <v>99</v>
      </c>
      <c r="C25">
        <v>188</v>
      </c>
      <c r="D25"/>
      <c r="E25">
        <v>188</v>
      </c>
      <c r="F25"/>
      <c r="G25">
        <v>2</v>
      </c>
      <c r="H25"/>
      <c r="I25" s="9"/>
      <c r="J25"/>
      <c r="K25"/>
    </row>
    <row r="26" spans="1:11" x14ac:dyDescent="0.25">
      <c r="A26" t="s">
        <v>102</v>
      </c>
      <c r="B26" t="s">
        <v>100</v>
      </c>
      <c r="C26">
        <v>166</v>
      </c>
      <c r="E26">
        <v>166</v>
      </c>
      <c r="G26">
        <v>2</v>
      </c>
    </row>
    <row r="27" spans="1:11" x14ac:dyDescent="0.25">
      <c r="A27" t="s">
        <v>102</v>
      </c>
      <c r="B27" t="s">
        <v>101</v>
      </c>
      <c r="C27">
        <v>144</v>
      </c>
      <c r="E27">
        <v>144</v>
      </c>
      <c r="G27">
        <v>2</v>
      </c>
    </row>
    <row r="28" spans="1:11" x14ac:dyDescent="0.25">
      <c r="A28" t="s">
        <v>102</v>
      </c>
      <c r="B28" t="s">
        <v>149</v>
      </c>
      <c r="C28">
        <v>0</v>
      </c>
      <c r="E28">
        <v>0</v>
      </c>
    </row>
    <row r="29" spans="1:11" s="6" customFormat="1" x14ac:dyDescent="0.25">
      <c r="A29" t="s">
        <v>102</v>
      </c>
      <c r="B29" t="s">
        <v>150</v>
      </c>
      <c r="C29">
        <v>50</v>
      </c>
      <c r="D29">
        <v>2</v>
      </c>
      <c r="E29">
        <v>100</v>
      </c>
      <c r="F29"/>
      <c r="G29">
        <v>4</v>
      </c>
      <c r="H29"/>
      <c r="I29" s="9"/>
      <c r="J29"/>
      <c r="K29"/>
    </row>
    <row r="30" spans="1:11" x14ac:dyDescent="0.25">
      <c r="A30" t="s">
        <v>102</v>
      </c>
      <c r="B30" t="s">
        <v>154</v>
      </c>
      <c r="C30">
        <v>228</v>
      </c>
      <c r="E30">
        <v>228</v>
      </c>
      <c r="G30">
        <v>2</v>
      </c>
    </row>
    <row r="31" spans="1:11" x14ac:dyDescent="0.25">
      <c r="A31" t="s">
        <v>102</v>
      </c>
      <c r="B31" t="s">
        <v>155</v>
      </c>
      <c r="C31">
        <v>0</v>
      </c>
      <c r="E31">
        <v>0</v>
      </c>
    </row>
    <row r="32" spans="1:11" s="6" customFormat="1" x14ac:dyDescent="0.25">
      <c r="A32" s="6" t="s">
        <v>102</v>
      </c>
      <c r="E32" s="6">
        <f>SUM(E25:E31)</f>
        <v>826</v>
      </c>
      <c r="F32" s="6">
        <f>E32*1.13</f>
        <v>933.37999999999988</v>
      </c>
      <c r="G32" s="6">
        <f>SUM(G25:G31)</f>
        <v>12</v>
      </c>
      <c r="H32" s="6">
        <v>0</v>
      </c>
      <c r="I32" s="10">
        <f>F32+G32-H32</f>
        <v>945.37999999999988</v>
      </c>
    </row>
    <row r="33" spans="1:12" x14ac:dyDescent="0.25">
      <c r="A33" t="s">
        <v>17</v>
      </c>
      <c r="B33" t="s">
        <v>12</v>
      </c>
      <c r="C33">
        <v>269</v>
      </c>
      <c r="E33">
        <v>269</v>
      </c>
      <c r="G33">
        <v>2</v>
      </c>
    </row>
    <row r="34" spans="1:12" x14ac:dyDescent="0.25">
      <c r="A34" t="s">
        <v>17</v>
      </c>
      <c r="B34" t="s">
        <v>13</v>
      </c>
      <c r="C34">
        <v>65</v>
      </c>
      <c r="E34">
        <v>65</v>
      </c>
      <c r="G34">
        <v>2</v>
      </c>
    </row>
    <row r="35" spans="1:12" x14ac:dyDescent="0.25">
      <c r="A35" t="s">
        <v>17</v>
      </c>
      <c r="B35" t="s">
        <v>14</v>
      </c>
      <c r="C35">
        <v>179</v>
      </c>
      <c r="E35">
        <v>179</v>
      </c>
      <c r="G35">
        <v>2</v>
      </c>
      <c r="J35" s="6"/>
      <c r="K35" s="6"/>
    </row>
    <row r="36" spans="1:12" s="6" customFormat="1" x14ac:dyDescent="0.25">
      <c r="A36" t="s">
        <v>17</v>
      </c>
      <c r="B36" t="s">
        <v>15</v>
      </c>
      <c r="C36">
        <v>220</v>
      </c>
      <c r="D36"/>
      <c r="E36">
        <v>220</v>
      </c>
      <c r="F36"/>
      <c r="G36">
        <v>2</v>
      </c>
      <c r="H36"/>
      <c r="I36" s="9"/>
      <c r="J36"/>
      <c r="K36"/>
    </row>
    <row r="37" spans="1:12" x14ac:dyDescent="0.25">
      <c r="A37" t="s">
        <v>17</v>
      </c>
      <c r="B37" t="s">
        <v>16</v>
      </c>
      <c r="C37">
        <v>20</v>
      </c>
      <c r="D37">
        <v>5</v>
      </c>
      <c r="E37">
        <v>100</v>
      </c>
      <c r="G37">
        <v>5</v>
      </c>
    </row>
    <row r="38" spans="1:12" x14ac:dyDescent="0.25">
      <c r="A38" t="s">
        <v>17</v>
      </c>
      <c r="B38" t="s">
        <v>25</v>
      </c>
      <c r="C38">
        <v>140</v>
      </c>
      <c r="E38">
        <v>140</v>
      </c>
      <c r="G38">
        <v>2</v>
      </c>
    </row>
    <row r="39" spans="1:12" x14ac:dyDescent="0.25">
      <c r="A39" t="s">
        <v>17</v>
      </c>
      <c r="B39" t="s">
        <v>124</v>
      </c>
      <c r="C39">
        <v>49</v>
      </c>
      <c r="E39">
        <v>49</v>
      </c>
      <c r="G39">
        <v>2</v>
      </c>
      <c r="L39" s="6"/>
    </row>
    <row r="40" spans="1:12" s="6" customFormat="1" x14ac:dyDescent="0.25">
      <c r="A40" t="s">
        <v>17</v>
      </c>
      <c r="B40" t="s">
        <v>125</v>
      </c>
      <c r="C40">
        <v>45</v>
      </c>
      <c r="D40"/>
      <c r="E40">
        <v>45</v>
      </c>
      <c r="F40"/>
      <c r="G40">
        <v>2</v>
      </c>
      <c r="H40"/>
      <c r="I40" s="9"/>
      <c r="J40"/>
      <c r="K40"/>
      <c r="L40"/>
    </row>
    <row r="41" spans="1:12" x14ac:dyDescent="0.25">
      <c r="A41" t="s">
        <v>17</v>
      </c>
      <c r="B41" t="s">
        <v>165</v>
      </c>
      <c r="C41">
        <v>180</v>
      </c>
      <c r="E41">
        <v>180</v>
      </c>
      <c r="G41">
        <v>2</v>
      </c>
    </row>
    <row r="42" spans="1:12" x14ac:dyDescent="0.25">
      <c r="A42" t="s">
        <v>17</v>
      </c>
      <c r="B42" t="s">
        <v>126</v>
      </c>
      <c r="C42">
        <v>98</v>
      </c>
      <c r="E42">
        <v>98</v>
      </c>
      <c r="G42">
        <v>2</v>
      </c>
    </row>
    <row r="43" spans="1:12" x14ac:dyDescent="0.25">
      <c r="A43" s="6" t="s">
        <v>17</v>
      </c>
      <c r="B43" s="6"/>
      <c r="C43" s="6"/>
      <c r="D43" s="6"/>
      <c r="E43" s="6">
        <f>SUM(E33:E42)</f>
        <v>1345</v>
      </c>
      <c r="F43" s="6"/>
      <c r="G43" s="6">
        <f>SUM(G33:G42)</f>
        <v>23</v>
      </c>
      <c r="H43" s="6">
        <v>1114</v>
      </c>
      <c r="I43" s="10">
        <f>E43+G43-H43</f>
        <v>254</v>
      </c>
      <c r="J43" s="6"/>
      <c r="K43" s="6"/>
      <c r="L43" s="6"/>
    </row>
    <row r="44" spans="1:12" s="6" customFormat="1" x14ac:dyDescent="0.25">
      <c r="A44" t="s">
        <v>40</v>
      </c>
      <c r="B44" t="s">
        <v>41</v>
      </c>
      <c r="C44">
        <v>235</v>
      </c>
      <c r="D44"/>
      <c r="E44">
        <v>235</v>
      </c>
      <c r="F44"/>
      <c r="G44">
        <v>2</v>
      </c>
      <c r="H44"/>
      <c r="I44" s="9"/>
      <c r="J44"/>
      <c r="K44"/>
      <c r="L44"/>
    </row>
    <row r="45" spans="1:12" x14ac:dyDescent="0.25">
      <c r="A45" t="s">
        <v>40</v>
      </c>
      <c r="B45" t="s">
        <v>65</v>
      </c>
      <c r="C45">
        <v>155</v>
      </c>
      <c r="E45">
        <v>155</v>
      </c>
      <c r="G45">
        <v>2</v>
      </c>
    </row>
    <row r="46" spans="1:12" x14ac:dyDescent="0.25">
      <c r="A46" t="s">
        <v>40</v>
      </c>
      <c r="B46" t="s">
        <v>66</v>
      </c>
      <c r="C46">
        <v>187</v>
      </c>
      <c r="D46">
        <v>2</v>
      </c>
      <c r="E46">
        <f>C46*D46</f>
        <v>374</v>
      </c>
      <c r="G46">
        <v>4</v>
      </c>
    </row>
    <row r="47" spans="1:12" x14ac:dyDescent="0.25">
      <c r="A47" s="6" t="s">
        <v>40</v>
      </c>
      <c r="B47" s="7" t="s">
        <v>67</v>
      </c>
      <c r="C47" s="6"/>
      <c r="D47" s="6"/>
      <c r="E47" s="6">
        <f>SUM(E44:E46)</f>
        <v>764</v>
      </c>
      <c r="F47" s="6">
        <f>E47*1.13</f>
        <v>863.31999999999994</v>
      </c>
      <c r="G47" s="6">
        <f>SUM(G44:G46)</f>
        <v>8</v>
      </c>
      <c r="H47" s="6">
        <v>871</v>
      </c>
      <c r="I47" s="10">
        <f>F47+G47-H47</f>
        <v>0.31999999999993634</v>
      </c>
    </row>
    <row r="48" spans="1:12" x14ac:dyDescent="0.25">
      <c r="A48" t="s">
        <v>103</v>
      </c>
      <c r="B48" s="2" t="s">
        <v>86</v>
      </c>
      <c r="C48">
        <v>0</v>
      </c>
      <c r="E48">
        <v>0</v>
      </c>
    </row>
    <row r="49" spans="1:12" x14ac:dyDescent="0.25">
      <c r="A49" t="s">
        <v>103</v>
      </c>
      <c r="B49" t="s">
        <v>87</v>
      </c>
      <c r="C49">
        <v>48</v>
      </c>
      <c r="E49">
        <v>48</v>
      </c>
      <c r="G49">
        <v>1</v>
      </c>
    </row>
    <row r="50" spans="1:12" x14ac:dyDescent="0.25">
      <c r="A50" t="s">
        <v>103</v>
      </c>
      <c r="B50" t="s">
        <v>88</v>
      </c>
      <c r="C50">
        <v>48</v>
      </c>
      <c r="E50">
        <v>48</v>
      </c>
      <c r="G50">
        <v>1</v>
      </c>
    </row>
    <row r="51" spans="1:12" x14ac:dyDescent="0.25">
      <c r="A51" t="s">
        <v>103</v>
      </c>
      <c r="B51" t="s">
        <v>89</v>
      </c>
      <c r="C51">
        <v>48</v>
      </c>
      <c r="E51">
        <v>48</v>
      </c>
      <c r="G51">
        <v>1</v>
      </c>
    </row>
    <row r="52" spans="1:12" x14ac:dyDescent="0.25">
      <c r="A52" t="s">
        <v>103</v>
      </c>
      <c r="B52" s="2" t="s">
        <v>90</v>
      </c>
      <c r="C52">
        <v>0</v>
      </c>
      <c r="E52">
        <v>0</v>
      </c>
      <c r="J52" s="6"/>
      <c r="K52" s="6"/>
    </row>
    <row r="53" spans="1:12" x14ac:dyDescent="0.25">
      <c r="A53" t="s">
        <v>103</v>
      </c>
      <c r="B53" s="2" t="s">
        <v>91</v>
      </c>
      <c r="C53">
        <v>0</v>
      </c>
      <c r="E53">
        <v>0</v>
      </c>
      <c r="L53" s="6"/>
    </row>
    <row r="54" spans="1:12" s="6" customFormat="1" x14ac:dyDescent="0.25">
      <c r="A54" t="s">
        <v>103</v>
      </c>
      <c r="B54" s="2" t="s">
        <v>92</v>
      </c>
      <c r="C54">
        <v>0</v>
      </c>
      <c r="D54"/>
      <c r="E54">
        <v>0</v>
      </c>
      <c r="F54"/>
      <c r="G54"/>
      <c r="H54"/>
      <c r="I54" s="9"/>
      <c r="J54"/>
      <c r="K54"/>
      <c r="L54"/>
    </row>
    <row r="55" spans="1:12" x14ac:dyDescent="0.25">
      <c r="A55" t="s">
        <v>103</v>
      </c>
      <c r="B55" s="4" t="s">
        <v>93</v>
      </c>
      <c r="C55">
        <v>115</v>
      </c>
      <c r="E55">
        <v>115</v>
      </c>
      <c r="G55">
        <v>2</v>
      </c>
    </row>
    <row r="56" spans="1:12" x14ac:dyDescent="0.25">
      <c r="A56" t="s">
        <v>103</v>
      </c>
      <c r="B56" s="3" t="s">
        <v>94</v>
      </c>
      <c r="C56">
        <v>0</v>
      </c>
      <c r="E56">
        <v>0</v>
      </c>
    </row>
    <row r="57" spans="1:12" x14ac:dyDescent="0.25">
      <c r="A57" t="s">
        <v>103</v>
      </c>
      <c r="B57" s="3" t="s">
        <v>95</v>
      </c>
      <c r="C57">
        <v>0</v>
      </c>
      <c r="E57">
        <v>0</v>
      </c>
    </row>
    <row r="58" spans="1:12" x14ac:dyDescent="0.25">
      <c r="A58" t="s">
        <v>103</v>
      </c>
      <c r="B58" t="s">
        <v>96</v>
      </c>
      <c r="C58">
        <v>0</v>
      </c>
      <c r="E58">
        <v>0</v>
      </c>
    </row>
    <row r="59" spans="1:12" x14ac:dyDescent="0.25">
      <c r="A59" t="s">
        <v>103</v>
      </c>
      <c r="B59" t="s">
        <v>97</v>
      </c>
      <c r="C59">
        <v>63</v>
      </c>
      <c r="E59">
        <v>63</v>
      </c>
      <c r="G59">
        <v>2</v>
      </c>
      <c r="J59" s="6"/>
      <c r="K59" s="6"/>
    </row>
    <row r="60" spans="1:12" x14ac:dyDescent="0.25">
      <c r="A60" t="s">
        <v>103</v>
      </c>
      <c r="B60" t="s">
        <v>98</v>
      </c>
      <c r="C60">
        <v>0</v>
      </c>
      <c r="E60">
        <v>0</v>
      </c>
      <c r="L60" s="6"/>
    </row>
    <row r="61" spans="1:12" s="6" customFormat="1" x14ac:dyDescent="0.25">
      <c r="A61" s="6" t="s">
        <v>103</v>
      </c>
      <c r="E61" s="6">
        <f>SUM(E48:E60)</f>
        <v>322</v>
      </c>
      <c r="F61" s="6">
        <f>E61*1.13</f>
        <v>363.85999999999996</v>
      </c>
      <c r="G61" s="6">
        <f>SUM(G49:G60)</f>
        <v>7</v>
      </c>
      <c r="H61" s="6">
        <v>371</v>
      </c>
      <c r="I61" s="10">
        <f>F61+G61-H61</f>
        <v>-0.1400000000000432</v>
      </c>
      <c r="J61"/>
      <c r="K61"/>
      <c r="L61"/>
    </row>
    <row r="62" spans="1:12" x14ac:dyDescent="0.25">
      <c r="A62" t="s">
        <v>103</v>
      </c>
      <c r="B62" t="s">
        <v>142</v>
      </c>
      <c r="C62">
        <v>0</v>
      </c>
    </row>
    <row r="63" spans="1:12" x14ac:dyDescent="0.25">
      <c r="A63" t="s">
        <v>103</v>
      </c>
      <c r="B63" t="s">
        <v>143</v>
      </c>
      <c r="C63">
        <v>0</v>
      </c>
    </row>
    <row r="64" spans="1:12" x14ac:dyDescent="0.25">
      <c r="A64" t="s">
        <v>103</v>
      </c>
      <c r="B64" t="s">
        <v>144</v>
      </c>
      <c r="C64">
        <v>0</v>
      </c>
    </row>
    <row r="65" spans="1:12" x14ac:dyDescent="0.25">
      <c r="A65" t="s">
        <v>103</v>
      </c>
      <c r="B65" t="s">
        <v>145</v>
      </c>
      <c r="C65">
        <v>0</v>
      </c>
    </row>
    <row r="66" spans="1:12" x14ac:dyDescent="0.25">
      <c r="A66" t="s">
        <v>103</v>
      </c>
      <c r="B66" t="s">
        <v>146</v>
      </c>
      <c r="C66">
        <v>0</v>
      </c>
    </row>
    <row r="67" spans="1:12" s="6" customFormat="1" x14ac:dyDescent="0.25">
      <c r="A67" s="6" t="s">
        <v>103</v>
      </c>
      <c r="I67" s="10"/>
    </row>
    <row r="68" spans="1:12" x14ac:dyDescent="0.25">
      <c r="A68" t="s">
        <v>20</v>
      </c>
      <c r="B68" t="s">
        <v>18</v>
      </c>
      <c r="C68">
        <v>186</v>
      </c>
      <c r="E68">
        <v>186</v>
      </c>
      <c r="G68">
        <v>2</v>
      </c>
    </row>
    <row r="69" spans="1:12" x14ac:dyDescent="0.25">
      <c r="A69" t="s">
        <v>20</v>
      </c>
      <c r="B69" s="3" t="s">
        <v>19</v>
      </c>
      <c r="C69">
        <v>108</v>
      </c>
      <c r="E69">
        <v>108</v>
      </c>
      <c r="G69">
        <v>2</v>
      </c>
    </row>
    <row r="70" spans="1:12" x14ac:dyDescent="0.25">
      <c r="A70" t="s">
        <v>20</v>
      </c>
      <c r="B70" t="s">
        <v>117</v>
      </c>
      <c r="C70">
        <v>0</v>
      </c>
      <c r="E70">
        <v>0</v>
      </c>
    </row>
    <row r="71" spans="1:12" x14ac:dyDescent="0.25">
      <c r="A71" t="s">
        <v>20</v>
      </c>
      <c r="B71" t="s">
        <v>37</v>
      </c>
      <c r="C71">
        <v>0</v>
      </c>
      <c r="E71">
        <v>0</v>
      </c>
    </row>
    <row r="72" spans="1:12" x14ac:dyDescent="0.25">
      <c r="A72" t="s">
        <v>20</v>
      </c>
      <c r="B72" t="s">
        <v>46</v>
      </c>
      <c r="C72">
        <v>340</v>
      </c>
      <c r="E72">
        <v>340</v>
      </c>
      <c r="G72">
        <v>2</v>
      </c>
    </row>
    <row r="73" spans="1:12" x14ac:dyDescent="0.25">
      <c r="A73" t="s">
        <v>20</v>
      </c>
      <c r="B73" t="s">
        <v>47</v>
      </c>
      <c r="C73">
        <v>0</v>
      </c>
      <c r="E73">
        <v>0</v>
      </c>
    </row>
    <row r="74" spans="1:12" x14ac:dyDescent="0.25">
      <c r="A74" t="s">
        <v>20</v>
      </c>
      <c r="B74" t="s">
        <v>137</v>
      </c>
      <c r="C74">
        <v>0</v>
      </c>
      <c r="E74">
        <v>0</v>
      </c>
    </row>
    <row r="75" spans="1:12" x14ac:dyDescent="0.25">
      <c r="A75" t="s">
        <v>20</v>
      </c>
      <c r="B75" t="s">
        <v>138</v>
      </c>
      <c r="C75">
        <v>0</v>
      </c>
      <c r="E75">
        <v>0</v>
      </c>
      <c r="L75" s="6"/>
    </row>
    <row r="76" spans="1:12" s="6" customFormat="1" x14ac:dyDescent="0.25">
      <c r="A76" t="s">
        <v>20</v>
      </c>
      <c r="B76" t="s">
        <v>139</v>
      </c>
      <c r="C76">
        <v>0</v>
      </c>
      <c r="D76"/>
      <c r="E76">
        <v>0</v>
      </c>
      <c r="F76"/>
      <c r="G76"/>
      <c r="H76"/>
      <c r="I76" s="9"/>
      <c r="J76"/>
      <c r="K76"/>
      <c r="L76"/>
    </row>
    <row r="77" spans="1:12" x14ac:dyDescent="0.25">
      <c r="A77" t="s">
        <v>20</v>
      </c>
      <c r="B77" t="s">
        <v>140</v>
      </c>
      <c r="C77">
        <v>158</v>
      </c>
      <c r="E77">
        <v>158</v>
      </c>
      <c r="G77">
        <v>2</v>
      </c>
      <c r="J77" s="6"/>
      <c r="K77" s="6"/>
    </row>
    <row r="78" spans="1:12" x14ac:dyDescent="0.25">
      <c r="A78" t="s">
        <v>20</v>
      </c>
      <c r="B78" t="s">
        <v>141</v>
      </c>
      <c r="C78">
        <v>204</v>
      </c>
      <c r="E78">
        <v>204</v>
      </c>
      <c r="G78">
        <v>2</v>
      </c>
    </row>
    <row r="79" spans="1:12" s="6" customFormat="1" x14ac:dyDescent="0.25">
      <c r="A79" s="6" t="s">
        <v>20</v>
      </c>
      <c r="E79" s="6">
        <f>SUM(E68:E78)</f>
        <v>996</v>
      </c>
      <c r="F79" s="6">
        <f>E79*1.13</f>
        <v>1125.4799999999998</v>
      </c>
      <c r="G79" s="6">
        <f>SUM(G68:G78)</f>
        <v>10</v>
      </c>
      <c r="H79" s="6">
        <v>598</v>
      </c>
      <c r="I79" s="10">
        <f>F79+G79-H79</f>
        <v>537.47999999999979</v>
      </c>
    </row>
    <row r="80" spans="1:12" s="6" customFormat="1" x14ac:dyDescent="0.25">
      <c r="A80" t="s">
        <v>28</v>
      </c>
      <c r="B80" t="s">
        <v>26</v>
      </c>
      <c r="C80">
        <v>14.3</v>
      </c>
      <c r="D80">
        <v>5</v>
      </c>
      <c r="E80">
        <v>71.5</v>
      </c>
      <c r="F80"/>
      <c r="G80">
        <v>5</v>
      </c>
      <c r="H80"/>
      <c r="I80" s="9"/>
      <c r="J80"/>
      <c r="K80"/>
      <c r="L80"/>
    </row>
    <row r="81" spans="1:12" x14ac:dyDescent="0.25">
      <c r="A81" t="s">
        <v>28</v>
      </c>
      <c r="B81" t="s">
        <v>118</v>
      </c>
      <c r="C81">
        <v>48</v>
      </c>
      <c r="E81">
        <v>48</v>
      </c>
      <c r="G81">
        <v>1</v>
      </c>
    </row>
    <row r="82" spans="1:12" x14ac:dyDescent="0.25">
      <c r="A82" t="s">
        <v>28</v>
      </c>
      <c r="B82" t="s">
        <v>119</v>
      </c>
      <c r="C82">
        <v>48</v>
      </c>
      <c r="E82">
        <v>48</v>
      </c>
      <c r="G82">
        <v>1</v>
      </c>
      <c r="J82" s="6"/>
      <c r="K82" s="6"/>
    </row>
    <row r="83" spans="1:12" x14ac:dyDescent="0.25">
      <c r="A83" t="s">
        <v>28</v>
      </c>
      <c r="B83" t="s">
        <v>120</v>
      </c>
      <c r="C83">
        <v>41</v>
      </c>
      <c r="E83">
        <v>41</v>
      </c>
      <c r="G83">
        <v>1</v>
      </c>
    </row>
    <row r="84" spans="1:12" x14ac:dyDescent="0.25">
      <c r="A84" t="s">
        <v>28</v>
      </c>
      <c r="B84" t="s">
        <v>121</v>
      </c>
      <c r="C84">
        <v>41</v>
      </c>
      <c r="E84">
        <v>41</v>
      </c>
      <c r="G84">
        <v>1</v>
      </c>
      <c r="L84" s="6"/>
    </row>
    <row r="85" spans="1:12" s="6" customFormat="1" x14ac:dyDescent="0.25">
      <c r="A85" t="s">
        <v>28</v>
      </c>
      <c r="B85" t="s">
        <v>27</v>
      </c>
      <c r="C85">
        <v>0</v>
      </c>
      <c r="D85"/>
      <c r="E85">
        <v>0</v>
      </c>
      <c r="F85"/>
      <c r="G85"/>
      <c r="H85"/>
      <c r="I85" s="9"/>
      <c r="L85"/>
    </row>
    <row r="86" spans="1:12" x14ac:dyDescent="0.25">
      <c r="A86" t="s">
        <v>28</v>
      </c>
      <c r="B86" t="s">
        <v>29</v>
      </c>
      <c r="C86">
        <v>149</v>
      </c>
      <c r="E86">
        <v>149</v>
      </c>
      <c r="G86">
        <v>2</v>
      </c>
    </row>
    <row r="87" spans="1:12" x14ac:dyDescent="0.25">
      <c r="A87" t="s">
        <v>28</v>
      </c>
      <c r="B87" t="s">
        <v>30</v>
      </c>
      <c r="C87">
        <v>0</v>
      </c>
      <c r="E87">
        <v>0</v>
      </c>
      <c r="L87" s="6"/>
    </row>
    <row r="88" spans="1:12" s="6" customFormat="1" x14ac:dyDescent="0.25">
      <c r="A88" t="s">
        <v>28</v>
      </c>
      <c r="B88" t="s">
        <v>31</v>
      </c>
      <c r="C88">
        <v>185</v>
      </c>
      <c r="D88"/>
      <c r="E88">
        <v>185</v>
      </c>
      <c r="F88"/>
      <c r="G88">
        <v>2</v>
      </c>
      <c r="H88"/>
      <c r="I88" s="9"/>
      <c r="J88"/>
      <c r="K88"/>
      <c r="L88"/>
    </row>
    <row r="89" spans="1:12" x14ac:dyDescent="0.25">
      <c r="A89" t="s">
        <v>28</v>
      </c>
      <c r="B89" t="s">
        <v>32</v>
      </c>
      <c r="C89">
        <v>0</v>
      </c>
      <c r="E89">
        <v>0</v>
      </c>
    </row>
    <row r="90" spans="1:12" x14ac:dyDescent="0.25">
      <c r="A90" t="s">
        <v>28</v>
      </c>
      <c r="B90" t="s">
        <v>33</v>
      </c>
      <c r="C90">
        <v>0</v>
      </c>
      <c r="E90">
        <v>0</v>
      </c>
    </row>
    <row r="91" spans="1:12" x14ac:dyDescent="0.25">
      <c r="A91" t="s">
        <v>28</v>
      </c>
      <c r="B91" t="s">
        <v>34</v>
      </c>
      <c r="C91">
        <v>0</v>
      </c>
      <c r="E91">
        <v>0</v>
      </c>
      <c r="J91" s="6"/>
      <c r="K91" s="6"/>
    </row>
    <row r="92" spans="1:12" x14ac:dyDescent="0.25">
      <c r="A92" t="s">
        <v>28</v>
      </c>
      <c r="B92" t="s">
        <v>35</v>
      </c>
      <c r="C92">
        <v>86</v>
      </c>
      <c r="E92">
        <v>86</v>
      </c>
      <c r="G92">
        <v>2</v>
      </c>
    </row>
    <row r="93" spans="1:12" x14ac:dyDescent="0.25">
      <c r="A93" t="s">
        <v>28</v>
      </c>
      <c r="B93" t="s">
        <v>36</v>
      </c>
      <c r="C93">
        <v>78.75</v>
      </c>
      <c r="E93">
        <v>78.75</v>
      </c>
      <c r="G93">
        <v>2</v>
      </c>
      <c r="L93" s="6"/>
    </row>
    <row r="94" spans="1:12" s="6" customFormat="1" x14ac:dyDescent="0.25">
      <c r="A94" t="s">
        <v>28</v>
      </c>
      <c r="B94" t="s">
        <v>127</v>
      </c>
      <c r="C94">
        <v>88</v>
      </c>
      <c r="D94"/>
      <c r="E94">
        <v>88</v>
      </c>
      <c r="F94"/>
      <c r="G94">
        <v>2</v>
      </c>
      <c r="H94"/>
      <c r="I94" s="9"/>
      <c r="J94"/>
      <c r="K94"/>
      <c r="L94"/>
    </row>
    <row r="95" spans="1:12" x14ac:dyDescent="0.25">
      <c r="A95" t="s">
        <v>28</v>
      </c>
      <c r="B95" t="s">
        <v>128</v>
      </c>
      <c r="C95">
        <v>88</v>
      </c>
      <c r="E95">
        <v>88</v>
      </c>
      <c r="G95">
        <v>2</v>
      </c>
    </row>
    <row r="96" spans="1:12" x14ac:dyDescent="0.25">
      <c r="A96" t="s">
        <v>28</v>
      </c>
      <c r="B96" t="s">
        <v>129</v>
      </c>
      <c r="C96">
        <v>0</v>
      </c>
      <c r="E96">
        <v>0</v>
      </c>
      <c r="L96" s="6"/>
    </row>
    <row r="97" spans="1:12" s="6" customFormat="1" x14ac:dyDescent="0.25">
      <c r="A97" t="s">
        <v>28</v>
      </c>
      <c r="B97" t="s">
        <v>130</v>
      </c>
      <c r="C97">
        <v>123</v>
      </c>
      <c r="D97"/>
      <c r="E97">
        <v>123</v>
      </c>
      <c r="F97"/>
      <c r="G97">
        <v>2</v>
      </c>
      <c r="H97"/>
      <c r="I97" s="9"/>
      <c r="L97"/>
    </row>
    <row r="98" spans="1:12" x14ac:dyDescent="0.25">
      <c r="A98" t="s">
        <v>28</v>
      </c>
      <c r="B98" t="s">
        <v>134</v>
      </c>
      <c r="C98">
        <v>115</v>
      </c>
      <c r="D98" t="s">
        <v>132</v>
      </c>
      <c r="E98">
        <v>115</v>
      </c>
      <c r="G98">
        <v>2</v>
      </c>
    </row>
    <row r="99" spans="1:12" x14ac:dyDescent="0.25">
      <c r="A99" t="s">
        <v>28</v>
      </c>
      <c r="B99" t="s">
        <v>131</v>
      </c>
      <c r="C99">
        <v>128</v>
      </c>
      <c r="E99">
        <v>128</v>
      </c>
      <c r="G99">
        <v>2</v>
      </c>
    </row>
    <row r="100" spans="1:12" x14ac:dyDescent="0.25">
      <c r="A100" t="s">
        <v>28</v>
      </c>
      <c r="B100" t="s">
        <v>136</v>
      </c>
      <c r="C100">
        <v>0</v>
      </c>
      <c r="E100">
        <v>0</v>
      </c>
      <c r="L100" s="6"/>
    </row>
    <row r="101" spans="1:12" s="6" customFormat="1" x14ac:dyDescent="0.25">
      <c r="A101" t="s">
        <v>28</v>
      </c>
      <c r="B101" t="s">
        <v>135</v>
      </c>
      <c r="C101">
        <v>0</v>
      </c>
      <c r="D101"/>
      <c r="E101">
        <v>0</v>
      </c>
      <c r="F101"/>
      <c r="G101"/>
      <c r="H101"/>
      <c r="I101" s="9"/>
      <c r="J101"/>
      <c r="K101"/>
      <c r="L101"/>
    </row>
    <row r="102" spans="1:12" x14ac:dyDescent="0.25">
      <c r="A102" t="s">
        <v>28</v>
      </c>
      <c r="B102" t="s">
        <v>133</v>
      </c>
      <c r="C102">
        <v>23.6</v>
      </c>
      <c r="D102">
        <v>5</v>
      </c>
      <c r="E102">
        <v>118</v>
      </c>
      <c r="G102">
        <v>5</v>
      </c>
    </row>
    <row r="103" spans="1:12" x14ac:dyDescent="0.25">
      <c r="A103" t="s">
        <v>28</v>
      </c>
      <c r="B103" t="s">
        <v>151</v>
      </c>
      <c r="C103">
        <v>139</v>
      </c>
      <c r="E103">
        <v>139</v>
      </c>
      <c r="G103">
        <v>2</v>
      </c>
    </row>
    <row r="104" spans="1:12" x14ac:dyDescent="0.25">
      <c r="A104" t="s">
        <v>28</v>
      </c>
      <c r="B104" t="s">
        <v>152</v>
      </c>
      <c r="C104">
        <v>116</v>
      </c>
      <c r="E104">
        <v>116</v>
      </c>
      <c r="G104">
        <v>2</v>
      </c>
    </row>
    <row r="105" spans="1:12" x14ac:dyDescent="0.25">
      <c r="A105" t="s">
        <v>28</v>
      </c>
      <c r="B105" t="s">
        <v>166</v>
      </c>
      <c r="C105">
        <v>111</v>
      </c>
      <c r="E105">
        <v>111</v>
      </c>
      <c r="G105">
        <v>2</v>
      </c>
    </row>
    <row r="106" spans="1:12" x14ac:dyDescent="0.25">
      <c r="A106" t="s">
        <v>28</v>
      </c>
      <c r="B106" t="s">
        <v>153</v>
      </c>
      <c r="C106">
        <v>0</v>
      </c>
      <c r="E106">
        <v>0</v>
      </c>
    </row>
    <row r="107" spans="1:12" s="6" customFormat="1" x14ac:dyDescent="0.25">
      <c r="A107" s="6" t="s">
        <v>28</v>
      </c>
      <c r="E107" s="6">
        <f>SUM(E80:E106)</f>
        <v>1774.25</v>
      </c>
      <c r="F107" s="6">
        <f>E107*1.13</f>
        <v>2004.9024999999999</v>
      </c>
      <c r="G107" s="6">
        <f>SUM(G80:G106)</f>
        <v>38</v>
      </c>
      <c r="H107" s="6">
        <v>863</v>
      </c>
      <c r="I107" s="10">
        <f>F107+G107-H107</f>
        <v>1179.9024999999999</v>
      </c>
    </row>
    <row r="108" spans="1:12" x14ac:dyDescent="0.25">
      <c r="A108" t="s">
        <v>24</v>
      </c>
      <c r="B108" t="s">
        <v>21</v>
      </c>
      <c r="C108">
        <v>195</v>
      </c>
      <c r="E108">
        <v>195</v>
      </c>
      <c r="G108">
        <v>2</v>
      </c>
    </row>
    <row r="109" spans="1:12" x14ac:dyDescent="0.25">
      <c r="A109" t="s">
        <v>24</v>
      </c>
      <c r="B109" t="s">
        <v>22</v>
      </c>
      <c r="C109">
        <v>260</v>
      </c>
      <c r="E109">
        <v>260</v>
      </c>
      <c r="G109">
        <v>2</v>
      </c>
    </row>
    <row r="110" spans="1:12" x14ac:dyDescent="0.25">
      <c r="A110" t="s">
        <v>24</v>
      </c>
      <c r="B110" s="3" t="s">
        <v>23</v>
      </c>
      <c r="C110">
        <v>139</v>
      </c>
      <c r="E110">
        <v>139</v>
      </c>
      <c r="G110">
        <v>2</v>
      </c>
    </row>
    <row r="111" spans="1:12" x14ac:dyDescent="0.25">
      <c r="A111" t="s">
        <v>24</v>
      </c>
      <c r="B111" t="s">
        <v>164</v>
      </c>
      <c r="C111">
        <v>94</v>
      </c>
      <c r="E111">
        <v>94</v>
      </c>
      <c r="G111">
        <v>2</v>
      </c>
    </row>
    <row r="112" spans="1:12" s="6" customFormat="1" x14ac:dyDescent="0.25">
      <c r="A112" s="6" t="s">
        <v>24</v>
      </c>
      <c r="E112" s="6">
        <f>SUM(E108:E111)</f>
        <v>688</v>
      </c>
      <c r="F112" s="6">
        <f>E112*1.13</f>
        <v>777.43999999999994</v>
      </c>
      <c r="G112" s="6">
        <f>SUM(G108:G111)</f>
        <v>8</v>
      </c>
      <c r="H112" s="6">
        <v>518</v>
      </c>
      <c r="I112" s="10">
        <f>F112+G112-H112</f>
        <v>267.43999999999994</v>
      </c>
    </row>
    <row r="113" spans="1:9" x14ac:dyDescent="0.25">
      <c r="A113" t="s">
        <v>42</v>
      </c>
      <c r="B113" t="s">
        <v>72</v>
      </c>
      <c r="C113">
        <v>99</v>
      </c>
      <c r="E113">
        <v>99</v>
      </c>
      <c r="G113">
        <v>2</v>
      </c>
    </row>
    <row r="114" spans="1:9" x14ac:dyDescent="0.25">
      <c r="A114" t="s">
        <v>42</v>
      </c>
      <c r="B114" t="s">
        <v>73</v>
      </c>
      <c r="C114">
        <v>127</v>
      </c>
      <c r="E114">
        <v>127</v>
      </c>
      <c r="G114">
        <v>2</v>
      </c>
    </row>
    <row r="115" spans="1:9" x14ac:dyDescent="0.25">
      <c r="A115" t="s">
        <v>42</v>
      </c>
      <c r="B115" t="s">
        <v>51</v>
      </c>
      <c r="C115">
        <v>0</v>
      </c>
      <c r="E115">
        <v>0</v>
      </c>
    </row>
    <row r="116" spans="1:9" x14ac:dyDescent="0.25">
      <c r="A116" t="s">
        <v>42</v>
      </c>
      <c r="B116" t="s">
        <v>52</v>
      </c>
      <c r="C116">
        <v>60</v>
      </c>
      <c r="D116">
        <v>2</v>
      </c>
      <c r="E116">
        <v>120</v>
      </c>
      <c r="G116">
        <v>2</v>
      </c>
    </row>
    <row r="117" spans="1:9" x14ac:dyDescent="0.25">
      <c r="A117" s="6" t="s">
        <v>42</v>
      </c>
      <c r="B117" s="6"/>
      <c r="C117" s="6"/>
      <c r="D117" s="6"/>
      <c r="E117" s="6">
        <f>SUM(E113:E116)</f>
        <v>346</v>
      </c>
      <c r="F117" s="6">
        <f>E117*1.13</f>
        <v>390.97999999999996</v>
      </c>
      <c r="G117" s="6">
        <f>SUM(G113:G116)</f>
        <v>6</v>
      </c>
      <c r="H117" s="6">
        <v>397</v>
      </c>
      <c r="I117" s="10">
        <f>F117+G117-H117</f>
        <v>-2.0000000000038654E-2</v>
      </c>
    </row>
    <row r="118" spans="1:9" x14ac:dyDescent="0.25">
      <c r="A118" t="s">
        <v>74</v>
      </c>
      <c r="B118" t="s">
        <v>75</v>
      </c>
      <c r="C118">
        <v>128</v>
      </c>
      <c r="D118">
        <v>2</v>
      </c>
      <c r="E118">
        <v>256</v>
      </c>
      <c r="G118">
        <v>4</v>
      </c>
    </row>
    <row r="119" spans="1:9" x14ac:dyDescent="0.25">
      <c r="A119" t="s">
        <v>74</v>
      </c>
      <c r="B119" t="s">
        <v>79</v>
      </c>
      <c r="C119">
        <v>456</v>
      </c>
      <c r="E119">
        <v>456</v>
      </c>
      <c r="G119">
        <v>2</v>
      </c>
    </row>
    <row r="120" spans="1:9" x14ac:dyDescent="0.25">
      <c r="A120" s="6" t="s">
        <v>74</v>
      </c>
      <c r="B120" s="6"/>
      <c r="C120" s="6"/>
      <c r="D120" s="6"/>
      <c r="E120" s="6">
        <f>SUM(E118:E119)</f>
        <v>712</v>
      </c>
      <c r="F120" s="6">
        <f>E120*1.13</f>
        <v>804.56</v>
      </c>
      <c r="G120" s="6">
        <f>SUM(G118:G119)</f>
        <v>6</v>
      </c>
      <c r="H120" s="6">
        <v>811</v>
      </c>
      <c r="I120" s="10">
        <f>F120+G120-H120</f>
        <v>-0.44000000000005457</v>
      </c>
    </row>
    <row r="121" spans="1:9" x14ac:dyDescent="0.25">
      <c r="A121" t="s">
        <v>64</v>
      </c>
      <c r="B121" s="5" t="s">
        <v>81</v>
      </c>
      <c r="C121">
        <v>0</v>
      </c>
      <c r="E121">
        <v>0</v>
      </c>
    </row>
    <row r="122" spans="1:9" x14ac:dyDescent="0.25">
      <c r="A122" t="s">
        <v>64</v>
      </c>
      <c r="B122" t="s">
        <v>82</v>
      </c>
      <c r="C122">
        <v>108</v>
      </c>
      <c r="D122">
        <v>2</v>
      </c>
      <c r="E122">
        <v>216</v>
      </c>
      <c r="G122">
        <v>4</v>
      </c>
    </row>
    <row r="123" spans="1:9" x14ac:dyDescent="0.25">
      <c r="A123" t="s">
        <v>64</v>
      </c>
      <c r="B123" s="2" t="s">
        <v>83</v>
      </c>
      <c r="C123">
        <v>0</v>
      </c>
      <c r="E123">
        <v>0</v>
      </c>
    </row>
    <row r="124" spans="1:9" x14ac:dyDescent="0.25">
      <c r="A124" t="s">
        <v>64</v>
      </c>
      <c r="B124" s="2" t="s">
        <v>84</v>
      </c>
      <c r="C124">
        <v>0</v>
      </c>
      <c r="E124">
        <v>0</v>
      </c>
    </row>
    <row r="125" spans="1:9" x14ac:dyDescent="0.25">
      <c r="A125" t="s">
        <v>64</v>
      </c>
      <c r="B125" t="s">
        <v>85</v>
      </c>
      <c r="C125">
        <v>150</v>
      </c>
      <c r="E125">
        <v>150</v>
      </c>
      <c r="G125">
        <v>2</v>
      </c>
    </row>
    <row r="126" spans="1:9" x14ac:dyDescent="0.25">
      <c r="A126" s="6" t="s">
        <v>64</v>
      </c>
      <c r="B126" s="6"/>
      <c r="C126" s="6"/>
      <c r="D126" s="6"/>
      <c r="E126" s="6">
        <f>SUM(E121:E125)</f>
        <v>366</v>
      </c>
      <c r="F126" s="6">
        <f>E126*1.13</f>
        <v>413.58</v>
      </c>
      <c r="G126" s="6">
        <f>SUM(G122:G125)</f>
        <v>6</v>
      </c>
      <c r="H126" s="6">
        <v>420</v>
      </c>
      <c r="I126" s="10">
        <f>F126+G126-H126</f>
        <v>-0.42000000000001592</v>
      </c>
    </row>
    <row r="127" spans="1:9" x14ac:dyDescent="0.25">
      <c r="A127" t="s">
        <v>159</v>
      </c>
      <c r="B127" t="s">
        <v>156</v>
      </c>
      <c r="C127">
        <v>227</v>
      </c>
      <c r="E127">
        <v>227</v>
      </c>
      <c r="G127">
        <v>2</v>
      </c>
    </row>
    <row r="128" spans="1:9" x14ac:dyDescent="0.25">
      <c r="A128" t="s">
        <v>159</v>
      </c>
      <c r="B128" t="s">
        <v>157</v>
      </c>
      <c r="C128">
        <v>258</v>
      </c>
      <c r="E128">
        <v>258</v>
      </c>
      <c r="G128">
        <v>2</v>
      </c>
    </row>
    <row r="129" spans="1:12" x14ac:dyDescent="0.25">
      <c r="A129" t="s">
        <v>159</v>
      </c>
      <c r="B129" t="s">
        <v>158</v>
      </c>
      <c r="C129">
        <v>347</v>
      </c>
      <c r="E129">
        <v>347</v>
      </c>
      <c r="G129">
        <v>2</v>
      </c>
    </row>
    <row r="130" spans="1:12" s="6" customFormat="1" x14ac:dyDescent="0.25">
      <c r="A130" s="6" t="s">
        <v>159</v>
      </c>
      <c r="E130" s="6">
        <f>SUM(E127:E129)</f>
        <v>832</v>
      </c>
      <c r="F130" s="6">
        <f>E130*1.13</f>
        <v>940.15999999999985</v>
      </c>
      <c r="G130" s="6">
        <f>SUM(G127:G129)</f>
        <v>6</v>
      </c>
      <c r="H130" s="6">
        <v>0</v>
      </c>
      <c r="I130" s="10">
        <f>F130+G130-H130</f>
        <v>946.15999999999985</v>
      </c>
    </row>
    <row r="131" spans="1:12" x14ac:dyDescent="0.25">
      <c r="A131" t="s">
        <v>50</v>
      </c>
      <c r="B131" s="4" t="s">
        <v>104</v>
      </c>
      <c r="C131">
        <v>0</v>
      </c>
      <c r="D131" s="6"/>
      <c r="E131" s="6">
        <v>0</v>
      </c>
      <c r="F131" s="6"/>
      <c r="G131" s="6"/>
      <c r="H131" s="6"/>
      <c r="I131" s="10"/>
      <c r="J131" s="6"/>
      <c r="K131" s="6"/>
      <c r="L131" s="6"/>
    </row>
    <row r="132" spans="1:12" x14ac:dyDescent="0.25">
      <c r="A132" t="s">
        <v>50</v>
      </c>
      <c r="B132" s="2" t="s">
        <v>48</v>
      </c>
      <c r="C132">
        <v>0</v>
      </c>
      <c r="E132">
        <v>0</v>
      </c>
    </row>
    <row r="133" spans="1:12" x14ac:dyDescent="0.25">
      <c r="A133" t="s">
        <v>50</v>
      </c>
      <c r="B133" t="s">
        <v>49</v>
      </c>
      <c r="C133">
        <v>108</v>
      </c>
      <c r="D133">
        <v>5</v>
      </c>
      <c r="E133">
        <f>C133*D133</f>
        <v>540</v>
      </c>
      <c r="G133">
        <v>10</v>
      </c>
    </row>
    <row r="134" spans="1:12" x14ac:dyDescent="0.25">
      <c r="A134" s="6" t="s">
        <v>50</v>
      </c>
      <c r="B134" s="6"/>
      <c r="C134" s="6"/>
      <c r="D134" s="6"/>
      <c r="E134" s="6">
        <f>SUM(E132:E133)</f>
        <v>540</v>
      </c>
      <c r="F134" s="6">
        <f>E134*1.13</f>
        <v>610.19999999999993</v>
      </c>
      <c r="G134" s="6">
        <f>SUM(G133)</f>
        <v>10</v>
      </c>
      <c r="H134" s="6">
        <v>620</v>
      </c>
      <c r="I134" s="10">
        <f>F134+G134-H134</f>
        <v>0.19999999999993179</v>
      </c>
    </row>
    <row r="135" spans="1:12" x14ac:dyDescent="0.25">
      <c r="A135" t="s">
        <v>148</v>
      </c>
      <c r="B135" t="s">
        <v>147</v>
      </c>
      <c r="C135">
        <v>0</v>
      </c>
      <c r="E135">
        <v>0</v>
      </c>
    </row>
    <row r="136" spans="1:12" s="6" customFormat="1" x14ac:dyDescent="0.25">
      <c r="A136" s="6" t="s">
        <v>148</v>
      </c>
      <c r="E136" s="6">
        <v>0</v>
      </c>
      <c r="F136" s="6">
        <v>0</v>
      </c>
      <c r="G136" s="6">
        <v>0</v>
      </c>
      <c r="H136" s="6">
        <v>0</v>
      </c>
      <c r="I136" s="10">
        <v>0</v>
      </c>
    </row>
    <row r="137" spans="1:12" x14ac:dyDescent="0.25">
      <c r="A137" t="s">
        <v>43</v>
      </c>
      <c r="B137" t="s">
        <v>123</v>
      </c>
      <c r="C137">
        <v>118.69</v>
      </c>
      <c r="E137">
        <v>118.69</v>
      </c>
      <c r="G137">
        <v>2</v>
      </c>
    </row>
    <row r="138" spans="1:12" x14ac:dyDescent="0.25">
      <c r="A138" t="s">
        <v>43</v>
      </c>
      <c r="B138" t="s">
        <v>44</v>
      </c>
      <c r="C138">
        <v>134.31</v>
      </c>
      <c r="E138">
        <v>134.31</v>
      </c>
      <c r="G138">
        <v>2</v>
      </c>
    </row>
    <row r="139" spans="1:12" x14ac:dyDescent="0.25">
      <c r="A139" t="s">
        <v>43</v>
      </c>
      <c r="B139" t="s">
        <v>45</v>
      </c>
      <c r="C139">
        <v>134.31</v>
      </c>
      <c r="E139">
        <v>134.31</v>
      </c>
      <c r="G139">
        <v>2</v>
      </c>
    </row>
    <row r="140" spans="1:12" x14ac:dyDescent="0.25">
      <c r="A140" s="6" t="s">
        <v>43</v>
      </c>
      <c r="B140" s="6"/>
      <c r="C140" s="6"/>
      <c r="D140" s="6"/>
      <c r="E140" s="6">
        <f>SUM(E137:E139)</f>
        <v>387.31</v>
      </c>
      <c r="F140" s="6">
        <f>E140*1.13</f>
        <v>437.66029999999995</v>
      </c>
      <c r="G140" s="6">
        <f>SUM(G137:G139)</f>
        <v>6</v>
      </c>
      <c r="H140" s="6">
        <v>444</v>
      </c>
      <c r="I140" s="10">
        <f>F140+G140-H140</f>
        <v>-0.3397000000000503</v>
      </c>
    </row>
    <row r="141" spans="1:12" x14ac:dyDescent="0.25">
      <c r="A141" t="s">
        <v>163</v>
      </c>
      <c r="B141" t="s">
        <v>160</v>
      </c>
      <c r="C141">
        <v>63</v>
      </c>
      <c r="E141">
        <v>63</v>
      </c>
      <c r="G141">
        <v>2</v>
      </c>
    </row>
    <row r="142" spans="1:12" x14ac:dyDescent="0.25">
      <c r="A142" t="s">
        <v>163</v>
      </c>
      <c r="B142" t="s">
        <v>161</v>
      </c>
      <c r="C142">
        <v>63</v>
      </c>
      <c r="E142">
        <v>63</v>
      </c>
      <c r="G142">
        <v>2</v>
      </c>
    </row>
    <row r="143" spans="1:12" x14ac:dyDescent="0.25">
      <c r="A143" t="s">
        <v>163</v>
      </c>
      <c r="B143" t="s">
        <v>162</v>
      </c>
      <c r="C143">
        <v>0</v>
      </c>
      <c r="E143">
        <v>0</v>
      </c>
    </row>
    <row r="144" spans="1:12" s="6" customFormat="1" x14ac:dyDescent="0.25">
      <c r="A144" s="6" t="s">
        <v>163</v>
      </c>
      <c r="E144" s="6">
        <f>SUM(E141:E143)</f>
        <v>126</v>
      </c>
      <c r="F144" s="6">
        <f>E144*1.13</f>
        <v>142.38</v>
      </c>
      <c r="G144" s="6">
        <f>SUM(G141:G143)</f>
        <v>4</v>
      </c>
      <c r="H144" s="6">
        <v>0</v>
      </c>
      <c r="I144" s="10">
        <f>F144+G144</f>
        <v>146.38</v>
      </c>
    </row>
    <row r="145" spans="1:7" x14ac:dyDescent="0.25">
      <c r="A145" t="s">
        <v>71</v>
      </c>
      <c r="B145" t="s">
        <v>78</v>
      </c>
      <c r="C145">
        <v>195</v>
      </c>
      <c r="G145">
        <v>2</v>
      </c>
    </row>
    <row r="146" spans="1:7" x14ac:dyDescent="0.25">
      <c r="A146" t="s">
        <v>71</v>
      </c>
      <c r="B146" t="s">
        <v>116</v>
      </c>
      <c r="C146">
        <v>145</v>
      </c>
      <c r="G146">
        <v>2</v>
      </c>
    </row>
    <row r="147" spans="1:7" x14ac:dyDescent="0.25">
      <c r="A147" t="s">
        <v>71</v>
      </c>
      <c r="B147" t="s">
        <v>110</v>
      </c>
      <c r="C147">
        <v>134.31</v>
      </c>
      <c r="G147">
        <v>2</v>
      </c>
    </row>
    <row r="148" spans="1:7" x14ac:dyDescent="0.25">
      <c r="A148" t="s">
        <v>71</v>
      </c>
      <c r="B148" t="s">
        <v>45</v>
      </c>
      <c r="C148">
        <v>134.31</v>
      </c>
      <c r="G148">
        <v>2</v>
      </c>
    </row>
    <row r="149" spans="1:7" x14ac:dyDescent="0.25">
      <c r="A149" t="s">
        <v>71</v>
      </c>
      <c r="B149" t="s">
        <v>111</v>
      </c>
      <c r="C149">
        <v>134.31</v>
      </c>
      <c r="G149">
        <v>2</v>
      </c>
    </row>
    <row r="150" spans="1:7" x14ac:dyDescent="0.25">
      <c r="A150" t="s">
        <v>71</v>
      </c>
      <c r="B150" t="s">
        <v>105</v>
      </c>
      <c r="C150">
        <v>181</v>
      </c>
      <c r="G150">
        <v>2</v>
      </c>
    </row>
    <row r="151" spans="1:7" x14ac:dyDescent="0.25">
      <c r="A151" t="s">
        <v>71</v>
      </c>
      <c r="B151" t="s">
        <v>106</v>
      </c>
      <c r="C151">
        <v>213</v>
      </c>
      <c r="G151">
        <v>2</v>
      </c>
    </row>
    <row r="152" spans="1:7" x14ac:dyDescent="0.25">
      <c r="A152" t="s">
        <v>71</v>
      </c>
      <c r="B152" t="s">
        <v>107</v>
      </c>
      <c r="C152">
        <v>149</v>
      </c>
      <c r="G152">
        <v>2</v>
      </c>
    </row>
    <row r="153" spans="1:7" x14ac:dyDescent="0.25">
      <c r="A153" t="s">
        <v>71</v>
      </c>
      <c r="B153" t="s">
        <v>108</v>
      </c>
      <c r="C153">
        <v>310</v>
      </c>
      <c r="G153">
        <v>2</v>
      </c>
    </row>
    <row r="154" spans="1:7" x14ac:dyDescent="0.25">
      <c r="A154" t="s">
        <v>71</v>
      </c>
      <c r="B154" t="s">
        <v>109</v>
      </c>
      <c r="C154">
        <v>120</v>
      </c>
      <c r="G154">
        <v>2</v>
      </c>
    </row>
    <row r="155" spans="1:7" x14ac:dyDescent="0.25">
      <c r="A155" t="s">
        <v>71</v>
      </c>
      <c r="B155" t="s">
        <v>112</v>
      </c>
      <c r="C155">
        <v>90.75</v>
      </c>
      <c r="G155">
        <v>2</v>
      </c>
    </row>
    <row r="156" spans="1:7" x14ac:dyDescent="0.25">
      <c r="A156" t="s">
        <v>71</v>
      </c>
      <c r="B156" t="s">
        <v>113</v>
      </c>
      <c r="C156">
        <v>187</v>
      </c>
      <c r="G156">
        <v>2</v>
      </c>
    </row>
    <row r="157" spans="1:7" x14ac:dyDescent="0.25">
      <c r="A157" t="s">
        <v>71</v>
      </c>
      <c r="B157" t="s">
        <v>114</v>
      </c>
      <c r="C157">
        <v>105</v>
      </c>
      <c r="G157">
        <v>2</v>
      </c>
    </row>
    <row r="158" spans="1:7" x14ac:dyDescent="0.25">
      <c r="A158" t="s">
        <v>71</v>
      </c>
      <c r="B158" t="s">
        <v>115</v>
      </c>
      <c r="C158">
        <v>186</v>
      </c>
      <c r="G158">
        <v>2</v>
      </c>
    </row>
    <row r="159" spans="1:7" x14ac:dyDescent="0.25">
      <c r="A159" t="s">
        <v>71</v>
      </c>
      <c r="B159" t="s">
        <v>167</v>
      </c>
      <c r="C159">
        <v>175</v>
      </c>
      <c r="G159">
        <v>2</v>
      </c>
    </row>
  </sheetData>
  <sortState ref="A2:I179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A3" sqref="A3:E65"/>
    </sheetView>
  </sheetViews>
  <sheetFormatPr defaultRowHeight="15" x14ac:dyDescent="0.25"/>
  <cols>
    <col min="1" max="1" width="28.85546875" customWidth="1"/>
    <col min="2" max="2" width="58.7109375" customWidth="1"/>
  </cols>
  <sheetData>
    <row r="1" spans="1:4" x14ac:dyDescent="0.25">
      <c r="B1" t="s">
        <v>122</v>
      </c>
    </row>
    <row r="3" spans="1:4" x14ac:dyDescent="0.25">
      <c r="A3" t="s">
        <v>50</v>
      </c>
      <c r="B3" s="4" t="s">
        <v>104</v>
      </c>
      <c r="C3">
        <v>0</v>
      </c>
    </row>
    <row r="5" spans="1:4" x14ac:dyDescent="0.25">
      <c r="A5" t="s">
        <v>17</v>
      </c>
      <c r="B5" t="s">
        <v>124</v>
      </c>
      <c r="C5">
        <v>49</v>
      </c>
    </row>
    <row r="6" spans="1:4" x14ac:dyDescent="0.25">
      <c r="A6" t="s">
        <v>17</v>
      </c>
      <c r="B6" t="s">
        <v>125</v>
      </c>
      <c r="C6">
        <v>45</v>
      </c>
    </row>
    <row r="7" spans="1:4" x14ac:dyDescent="0.25">
      <c r="A7" t="s">
        <v>17</v>
      </c>
      <c r="B7" t="s">
        <v>165</v>
      </c>
      <c r="C7">
        <v>180</v>
      </c>
    </row>
    <row r="8" spans="1:4" x14ac:dyDescent="0.25">
      <c r="A8" t="s">
        <v>17</v>
      </c>
      <c r="B8" t="s">
        <v>126</v>
      </c>
      <c r="C8">
        <v>98</v>
      </c>
    </row>
    <row r="9" spans="1:4" x14ac:dyDescent="0.25">
      <c r="A9" t="s">
        <v>17</v>
      </c>
    </row>
    <row r="11" spans="1:4" x14ac:dyDescent="0.25">
      <c r="A11" t="s">
        <v>28</v>
      </c>
      <c r="B11" t="s">
        <v>127</v>
      </c>
      <c r="C11">
        <v>88</v>
      </c>
    </row>
    <row r="12" spans="1:4" x14ac:dyDescent="0.25">
      <c r="A12" t="s">
        <v>28</v>
      </c>
      <c r="B12" t="s">
        <v>128</v>
      </c>
      <c r="C12">
        <v>88</v>
      </c>
    </row>
    <row r="13" spans="1:4" x14ac:dyDescent="0.25">
      <c r="A13" t="s">
        <v>28</v>
      </c>
      <c r="B13" t="s">
        <v>129</v>
      </c>
      <c r="C13">
        <v>0</v>
      </c>
    </row>
    <row r="14" spans="1:4" x14ac:dyDescent="0.25">
      <c r="A14" t="s">
        <v>28</v>
      </c>
      <c r="B14" t="s">
        <v>130</v>
      </c>
      <c r="C14">
        <v>123</v>
      </c>
    </row>
    <row r="15" spans="1:4" x14ac:dyDescent="0.25">
      <c r="A15" t="s">
        <v>28</v>
      </c>
      <c r="B15" t="s">
        <v>134</v>
      </c>
      <c r="C15">
        <v>115</v>
      </c>
      <c r="D15" t="s">
        <v>132</v>
      </c>
    </row>
    <row r="16" spans="1:4" x14ac:dyDescent="0.25">
      <c r="A16" t="s">
        <v>28</v>
      </c>
      <c r="B16" t="s">
        <v>131</v>
      </c>
      <c r="C16">
        <v>128</v>
      </c>
    </row>
    <row r="17" spans="1:5" x14ac:dyDescent="0.25">
      <c r="A17" t="s">
        <v>28</v>
      </c>
      <c r="B17" t="s">
        <v>136</v>
      </c>
      <c r="C17">
        <v>0</v>
      </c>
    </row>
    <row r="18" spans="1:5" x14ac:dyDescent="0.25">
      <c r="A18" t="s">
        <v>28</v>
      </c>
      <c r="B18" t="s">
        <v>135</v>
      </c>
      <c r="C18">
        <v>0</v>
      </c>
    </row>
    <row r="19" spans="1:5" x14ac:dyDescent="0.25">
      <c r="A19" t="s">
        <v>28</v>
      </c>
      <c r="B19" t="s">
        <v>133</v>
      </c>
      <c r="C19">
        <v>23.6</v>
      </c>
      <c r="D19">
        <v>5</v>
      </c>
      <c r="E19">
        <v>118</v>
      </c>
    </row>
    <row r="20" spans="1:5" x14ac:dyDescent="0.25">
      <c r="A20" t="s">
        <v>28</v>
      </c>
    </row>
    <row r="22" spans="1:5" x14ac:dyDescent="0.25">
      <c r="A22" t="s">
        <v>20</v>
      </c>
      <c r="B22" t="s">
        <v>137</v>
      </c>
      <c r="C22">
        <v>0</v>
      </c>
    </row>
    <row r="23" spans="1:5" x14ac:dyDescent="0.25">
      <c r="A23" t="s">
        <v>20</v>
      </c>
      <c r="B23" t="s">
        <v>138</v>
      </c>
      <c r="C23">
        <v>0</v>
      </c>
    </row>
    <row r="24" spans="1:5" x14ac:dyDescent="0.25">
      <c r="A24" t="s">
        <v>20</v>
      </c>
      <c r="B24" t="s">
        <v>139</v>
      </c>
      <c r="C24">
        <v>0</v>
      </c>
    </row>
    <row r="25" spans="1:5" x14ac:dyDescent="0.25">
      <c r="A25" t="s">
        <v>20</v>
      </c>
      <c r="B25" t="s">
        <v>140</v>
      </c>
      <c r="C25">
        <v>158</v>
      </c>
    </row>
    <row r="26" spans="1:5" x14ac:dyDescent="0.25">
      <c r="A26" t="s">
        <v>20</v>
      </c>
      <c r="B26" t="s">
        <v>141</v>
      </c>
      <c r="C26">
        <v>204</v>
      </c>
    </row>
    <row r="27" spans="1:5" x14ac:dyDescent="0.25">
      <c r="A27" t="s">
        <v>20</v>
      </c>
    </row>
    <row r="28" spans="1:5" x14ac:dyDescent="0.25">
      <c r="A28" t="s">
        <v>103</v>
      </c>
      <c r="B28" t="s">
        <v>142</v>
      </c>
      <c r="C28">
        <v>0</v>
      </c>
    </row>
    <row r="29" spans="1:5" x14ac:dyDescent="0.25">
      <c r="A29" t="s">
        <v>103</v>
      </c>
      <c r="B29" t="s">
        <v>143</v>
      </c>
      <c r="C29">
        <v>0</v>
      </c>
    </row>
    <row r="30" spans="1:5" x14ac:dyDescent="0.25">
      <c r="A30" t="s">
        <v>103</v>
      </c>
      <c r="B30" t="s">
        <v>144</v>
      </c>
      <c r="C30">
        <v>0</v>
      </c>
    </row>
    <row r="31" spans="1:5" x14ac:dyDescent="0.25">
      <c r="A31" t="s">
        <v>103</v>
      </c>
      <c r="B31" t="s">
        <v>145</v>
      </c>
      <c r="C31">
        <v>0</v>
      </c>
    </row>
    <row r="32" spans="1:5" x14ac:dyDescent="0.25">
      <c r="A32" t="s">
        <v>103</v>
      </c>
      <c r="B32" t="s">
        <v>146</v>
      </c>
      <c r="C32">
        <v>0</v>
      </c>
    </row>
    <row r="33" spans="1:5" x14ac:dyDescent="0.25">
      <c r="A33" t="s">
        <v>103</v>
      </c>
    </row>
    <row r="35" spans="1:5" x14ac:dyDescent="0.25">
      <c r="A35" t="s">
        <v>148</v>
      </c>
      <c r="B35" t="s">
        <v>147</v>
      </c>
      <c r="C35">
        <v>0</v>
      </c>
    </row>
    <row r="37" spans="1:5" x14ac:dyDescent="0.25">
      <c r="A37" t="s">
        <v>71</v>
      </c>
      <c r="B37" t="s">
        <v>167</v>
      </c>
      <c r="C37">
        <v>175</v>
      </c>
    </row>
    <row r="38" spans="1:5" x14ac:dyDescent="0.25">
      <c r="A38" t="s">
        <v>54</v>
      </c>
      <c r="B38" s="4" t="s">
        <v>168</v>
      </c>
      <c r="C38">
        <v>98</v>
      </c>
    </row>
    <row r="40" spans="1:5" x14ac:dyDescent="0.25">
      <c r="A40" t="s">
        <v>102</v>
      </c>
      <c r="B40" t="s">
        <v>149</v>
      </c>
      <c r="C40">
        <v>0</v>
      </c>
    </row>
    <row r="41" spans="1:5" x14ac:dyDescent="0.25">
      <c r="A41" t="s">
        <v>102</v>
      </c>
      <c r="B41" t="s">
        <v>150</v>
      </c>
      <c r="C41">
        <v>50</v>
      </c>
      <c r="D41">
        <v>2</v>
      </c>
      <c r="E41">
        <v>100</v>
      </c>
    </row>
    <row r="42" spans="1:5" x14ac:dyDescent="0.25">
      <c r="A42" t="s">
        <v>102</v>
      </c>
      <c r="B42" t="s">
        <v>154</v>
      </c>
      <c r="C42">
        <v>228</v>
      </c>
    </row>
    <row r="43" spans="1:5" x14ac:dyDescent="0.25">
      <c r="A43" t="s">
        <v>102</v>
      </c>
      <c r="B43" t="s">
        <v>155</v>
      </c>
      <c r="C43">
        <v>0</v>
      </c>
    </row>
    <row r="44" spans="1:5" x14ac:dyDescent="0.25">
      <c r="A44" t="s">
        <v>28</v>
      </c>
      <c r="B44" t="s">
        <v>151</v>
      </c>
      <c r="C44">
        <v>139</v>
      </c>
    </row>
    <row r="45" spans="1:5" x14ac:dyDescent="0.25">
      <c r="A45" t="s">
        <v>28</v>
      </c>
      <c r="B45" t="s">
        <v>152</v>
      </c>
      <c r="C45">
        <v>116</v>
      </c>
    </row>
    <row r="46" spans="1:5" x14ac:dyDescent="0.25">
      <c r="A46" t="s">
        <v>28</v>
      </c>
      <c r="B46" t="s">
        <v>166</v>
      </c>
      <c r="C46">
        <v>111</v>
      </c>
    </row>
    <row r="47" spans="1:5" x14ac:dyDescent="0.25">
      <c r="A47" t="s">
        <v>28</v>
      </c>
      <c r="B47" t="s">
        <v>153</v>
      </c>
      <c r="C47">
        <v>0</v>
      </c>
    </row>
    <row r="48" spans="1:5" x14ac:dyDescent="0.25">
      <c r="A48" t="s">
        <v>28</v>
      </c>
    </row>
    <row r="50" spans="1:3" x14ac:dyDescent="0.25">
      <c r="A50" t="s">
        <v>159</v>
      </c>
      <c r="B50" t="s">
        <v>156</v>
      </c>
      <c r="C50">
        <v>227</v>
      </c>
    </row>
    <row r="51" spans="1:3" x14ac:dyDescent="0.25">
      <c r="A51" t="s">
        <v>159</v>
      </c>
      <c r="B51" t="s">
        <v>157</v>
      </c>
      <c r="C51">
        <v>258</v>
      </c>
    </row>
    <row r="52" spans="1:3" x14ac:dyDescent="0.25">
      <c r="A52" t="s">
        <v>159</v>
      </c>
      <c r="B52" t="s">
        <v>158</v>
      </c>
      <c r="C52">
        <v>347</v>
      </c>
    </row>
    <row r="53" spans="1:3" x14ac:dyDescent="0.25">
      <c r="A53" t="s">
        <v>159</v>
      </c>
    </row>
    <row r="55" spans="1:3" x14ac:dyDescent="0.25">
      <c r="A55" t="s">
        <v>163</v>
      </c>
      <c r="B55" t="s">
        <v>160</v>
      </c>
      <c r="C55">
        <v>63</v>
      </c>
    </row>
    <row r="56" spans="1:3" x14ac:dyDescent="0.25">
      <c r="A56" t="s">
        <v>163</v>
      </c>
      <c r="B56" t="s">
        <v>161</v>
      </c>
      <c r="C56">
        <v>63</v>
      </c>
    </row>
    <row r="57" spans="1:3" x14ac:dyDescent="0.25">
      <c r="A57" t="s">
        <v>163</v>
      </c>
      <c r="B57" t="s">
        <v>162</v>
      </c>
      <c r="C57">
        <v>0</v>
      </c>
    </row>
    <row r="58" spans="1:3" x14ac:dyDescent="0.25">
      <c r="A58" t="s">
        <v>163</v>
      </c>
    </row>
    <row r="61" spans="1:3" x14ac:dyDescent="0.25">
      <c r="A61" t="s">
        <v>24</v>
      </c>
      <c r="B61" t="s">
        <v>164</v>
      </c>
      <c r="C61">
        <v>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2014-04-15T15:06:41Z</dcterms:modified>
</cp:coreProperties>
</file>