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101" i="1" l="1"/>
  <c r="I97" i="1"/>
  <c r="I94" i="1"/>
  <c r="I88" i="1"/>
  <c r="I85" i="1"/>
  <c r="I80" i="1"/>
  <c r="I76" i="1"/>
  <c r="I61" i="1"/>
  <c r="I54" i="1"/>
  <c r="I40" i="1"/>
  <c r="I36" i="1"/>
  <c r="I29" i="1"/>
  <c r="I25" i="1"/>
  <c r="I20" i="1"/>
  <c r="I13" i="1"/>
  <c r="I10" i="1"/>
  <c r="G101" i="1"/>
  <c r="G97" i="1"/>
  <c r="G94" i="1"/>
  <c r="G88" i="1"/>
  <c r="G85" i="1"/>
  <c r="G80" i="1"/>
  <c r="G76" i="1"/>
  <c r="G61" i="1"/>
  <c r="G54" i="1"/>
  <c r="G40" i="1"/>
  <c r="G36" i="1"/>
  <c r="G29" i="1"/>
  <c r="G25" i="1"/>
  <c r="G20" i="1"/>
  <c r="G13" i="1"/>
  <c r="G10" i="1"/>
  <c r="F101" i="1"/>
  <c r="F97" i="1"/>
  <c r="F94" i="1"/>
  <c r="F88" i="1"/>
  <c r="F85" i="1"/>
  <c r="F80" i="1"/>
  <c r="F76" i="1"/>
  <c r="F61" i="1"/>
  <c r="F54" i="1"/>
  <c r="F40" i="1"/>
  <c r="F36" i="1"/>
  <c r="F29" i="1"/>
  <c r="F25" i="1"/>
  <c r="F20" i="1"/>
  <c r="F13" i="1"/>
  <c r="F10" i="1"/>
  <c r="E101" i="1"/>
  <c r="E97" i="1"/>
  <c r="E94" i="1"/>
  <c r="E88" i="1"/>
  <c r="E85" i="1"/>
  <c r="E80" i="1"/>
  <c r="E76" i="1"/>
  <c r="E61" i="1"/>
  <c r="E54" i="1"/>
  <c r="E40" i="1"/>
  <c r="E36" i="1"/>
  <c r="E29" i="1"/>
  <c r="E25" i="1"/>
  <c r="E20" i="1"/>
  <c r="E16" i="1"/>
  <c r="E13" i="1"/>
  <c r="E10" i="1"/>
  <c r="E96" i="1"/>
  <c r="E39" i="1"/>
</calcChain>
</file>

<file path=xl/sharedStrings.xml><?xml version="1.0" encoding="utf-8"?>
<sst xmlns="http://schemas.openxmlformats.org/spreadsheetml/2006/main" count="221" uniqueCount="125">
  <si>
    <t>ник</t>
  </si>
  <si>
    <t>наименование</t>
  </si>
  <si>
    <t>цена</t>
  </si>
  <si>
    <t>кол-во</t>
  </si>
  <si>
    <t>итого</t>
  </si>
  <si>
    <t>с орг%</t>
  </si>
  <si>
    <t>транспорт.</t>
  </si>
  <si>
    <t>сдано</t>
  </si>
  <si>
    <t>долг</t>
  </si>
  <si>
    <t xml:space="preserve">Куртка для девочки (Бум) 61568 р.152/76/66 вар.1 1 290,00. </t>
  </si>
  <si>
    <t>комплект для девочки (консалт) СК2176к55 р.76/146 505,00.</t>
  </si>
  <si>
    <t>ekpotap</t>
  </si>
  <si>
    <t>Куртка с лампас.из футера для дев. (Лаки Чайлд) 1-18Дф размер р.24(74-80)</t>
  </si>
  <si>
    <t xml:space="preserve">Кофточка ясельная (исток) м223-2-13  р-р 52 (80 см) 65 руб </t>
  </si>
  <si>
    <t xml:space="preserve">Ползунки с лампасами д/дев.(Лаки Чайлд) 1-15Д р-р 24 (74-80) 179 р </t>
  </si>
  <si>
    <t xml:space="preserve">Футболка мужская (черубино) MC2028 р.L цвет темно-синий (можно св. серый) цена 220 р </t>
  </si>
  <si>
    <t>Салфетка 30*30(лакаса) салфетка 20 руб - 5 шт (цвет разноцветный если можно)</t>
  </si>
  <si>
    <t>kasteban</t>
  </si>
  <si>
    <t>футболка для девочки (пеликан) Артикул:GTR408 Производитель:Распродажа 2012 р.7 Rose 186.0 р. </t>
  </si>
  <si>
    <t>CSK 6914 Футболка для девочки синий (116)-60 У 108р. (из нового поступления Черубино) </t>
  </si>
  <si>
    <t>loona</t>
  </si>
  <si>
    <t>комплект детский (консалт) СК2110Сн  р.52/80 195 рублей, цвет голубой на мальчика, </t>
  </si>
  <si>
    <t>Рубашка для мальчика (консалт) ТК38009н1м   р.80/52/25, цвет голубой на мальчика, </t>
  </si>
  <si>
    <t>CSB 6827 (61) Футболка для мальчика бирюзовый/оранж (080)-52 У цвет на мальчика</t>
  </si>
  <si>
    <t>saravica</t>
  </si>
  <si>
    <t>Ползунки короткие с открытой стопой (ёмаё) цвет лиловый размер 48 цена 140 р</t>
  </si>
  <si>
    <t xml:space="preserve">Артикул:6013пн Производитель:Планета носков р.25 14.3 р. </t>
  </si>
  <si>
    <t>Джемпер женский (черубино) Артикул:FS6092 р.170/96 черный 151.0 р.</t>
  </si>
  <si>
    <t>lulka12</t>
  </si>
  <si>
    <t>штанишки с лампасами из футера девочки 1-14Дф р.26(80-86) 149.0 р.</t>
  </si>
  <si>
    <t xml:space="preserve">штанишки с лампасами для мальчика (Лаки Чайлд 1-14М р.28 (86-92) 149.0 р. </t>
  </si>
  <si>
    <t xml:space="preserve">Ползунки короткие с открытой стопой (ёмаё) 26-222 р.48/74-80 св.розовый 185.0 р. </t>
  </si>
  <si>
    <t xml:space="preserve">Ползунки ясельные(черубино) CSN7236 р.80/52 розовый (полоска) 87.0 р. </t>
  </si>
  <si>
    <t xml:space="preserve">р.80/52 розовый набивка 87.0 р. </t>
  </si>
  <si>
    <t xml:space="preserve">Футболка для девочки (Черубино)CSB6817 р.86/52 экрю/малиновый 116.0 р. </t>
  </si>
  <si>
    <t xml:space="preserve">Колготки детские (алсу) Артикул:ФС163 р.12/13 86.0 р. </t>
  </si>
  <si>
    <t xml:space="preserve">Колготки дет. х/б+эл.(алсу) р.12/13 78.75 р. 74.81 </t>
  </si>
  <si>
    <t>Брюки для девочки (консалт) К4338к59 р.60/116 темный джинс1 265р.</t>
  </si>
  <si>
    <t>Alena.Ka</t>
  </si>
  <si>
    <t>Кальсоны для мальчиков DRAWERS (пеликан) BD01 р.4/5 116.0 р.</t>
  </si>
  <si>
    <t>Kitten75</t>
  </si>
  <si>
    <t>Артикул: GP11-03 Виз-А-Ви (Vis-A-Vis) р.XL APPLE\L.PINK 235.0 р.</t>
  </si>
  <si>
    <t>tatianna78</t>
  </si>
  <si>
    <t>ПартиZанка</t>
  </si>
  <si>
    <t>Колготки дет. ARIANA (конте)  Артикул: Ariana8С-100СП - р.16 (104-110) Cherry   128.0 р. </t>
  </si>
  <si>
    <t>Колготки дет. BLANCA (конте)  Артикул: Blanca8С-100СП - р.16 (104-110) Pink   128.0 р.</t>
  </si>
  <si>
    <t xml:space="preserve">Купальн.костюм для девочки (консалт)ТК17003-3 р.116-122/60 340.0 р. на замену ТК17003-2 Производитель:Консалт (Crockid)р.116-122/60 340.0 р. </t>
  </si>
  <si>
    <t xml:space="preserve">Комплект для девочки (туника,бриджи) (Черубино)CSK9374 р.122/64 розовый/сиренев. 198.0 р. </t>
  </si>
  <si>
    <t>комплект для девочки (консалт) К1107 р.56-60/110-116 116,00руб - 5шт. </t>
  </si>
  <si>
    <t>комплект для девочки (консалт) К1064 р.64-68/122-128 108,00руб - 5шт</t>
  </si>
  <si>
    <t>М@м@ Лины</t>
  </si>
  <si>
    <t xml:space="preserve">трусы-боксеры д/мал.(черубино) р.110/60/116 -1шт CAJ1170 </t>
  </si>
  <si>
    <t>Трусы-боксеры для мальчика (черубино) р.110/116/60 -2шт CAK1148</t>
  </si>
  <si>
    <t>ползунки С411-2 р./68 55,00 На девочку как на картинке 2 шт</t>
  </si>
  <si>
    <t>GalaK</t>
  </si>
  <si>
    <t>трусы для мальчика (консалт) К1906 р.80/146-152 3шт. </t>
  </si>
  <si>
    <t>комплект д/мал(черубино) САJ3154 р.152/80/158 бирюзовый 1шт. </t>
  </si>
  <si>
    <t>колготки детские (черубино) САВ04013 р.18-24мес/92 синий 1шт.</t>
  </si>
  <si>
    <t>ellena2305</t>
  </si>
  <si>
    <t>Футболка для девочки ясельная (Черубино) р.68 92.0 р. CAN6677  серый меланж/розовый</t>
  </si>
  <si>
    <t>Кофточка ясельная (Черубино) CSN6537 р.68 арбузный 106.0 р. На замену розовый</t>
  </si>
  <si>
    <t>кофточка ясельная (черубино) Артикул:CSN6536 р.68 арбузный (набивка)</t>
  </si>
  <si>
    <t>Anastasia2812</t>
  </si>
  <si>
    <t>футболка для мальчика (кулирка) (ватага)  Артикул:VA578-2р.64/122-128      210.0 р.  (обязательно белая!!!) </t>
  </si>
  <si>
    <t>Бриджи для мальчика (ф.ф) Артикул:4857 р.128/32      279.0 р.   черный </t>
  </si>
  <si>
    <t>Евгения83</t>
  </si>
  <si>
    <t>Артикул: MH506 (Pelican), Light blue или Dark Grey, 155.00 руб, р.М </t>
  </si>
  <si>
    <t>Артикул: MHM498 (Pelican), Light blue, 187.00 руб., р.М - 2 шт.  Только не оранжевые!</t>
  </si>
  <si>
    <t>шорты от пижамы</t>
  </si>
  <si>
    <t>AVasilina</t>
  </si>
  <si>
    <t xml:space="preserve">Трусы для девочек (Якс) YBG3333-001 р.6/7 55.0 р. 1 шт. </t>
  </si>
  <si>
    <t xml:space="preserve">трусы для девочки (консалт) К1924 р.64-68/122-128 46.0 р. 1 шт. </t>
  </si>
  <si>
    <t>я</t>
  </si>
  <si>
    <t xml:space="preserve">Леггинсы для девочки (исток) р.68/134 м148-13 </t>
  </si>
  <si>
    <t>Бриджи для девочки (черубино) р.134/68 CSJ7270</t>
  </si>
  <si>
    <t>Белая Тигра</t>
  </si>
  <si>
    <t>шорты женские (евразия) Артикул:12-882-018В р.XXL 128.0 р. - 2шт.</t>
  </si>
  <si>
    <t>CSK 7358 (65) Бриджи для девочки розовый (104)-56 У 101 руб </t>
  </si>
  <si>
    <t>СК7040к57 р.56/110 св.лососевый1 165,00</t>
  </si>
  <si>
    <t>комплект детский (консалт) СК2110Сн  р.74 195 рублей, цвет голубой на мальчика, </t>
  </si>
  <si>
    <t>комплект женский (евразия) Артикул:12-857-009 р.XXL 456.0 р. - 1 шт.</t>
  </si>
  <si>
    <r>
      <t xml:space="preserve">Футболка (евразия) Н002р.8/128   лимон   104.0 р. </t>
    </r>
    <r>
      <rPr>
        <sz val="11"/>
        <color rgb="FFFF0000"/>
        <rFont val="Calibri"/>
        <family val="2"/>
        <charset val="204"/>
        <scheme val="minor"/>
      </rPr>
      <t>Есть крас.и голубая.</t>
    </r>
  </si>
  <si>
    <t>трусы для девочки (консалт) 56-60/110-116 цена 48.00 штуки 3 </t>
  </si>
  <si>
    <t>комплект для девочки (консалт)К1062 р.56-60/110-116 штук 2 цена 108.00 </t>
  </si>
  <si>
    <t>Носки детские (консалт)К9514 р. 18 цена 37.00 штук 2 </t>
  </si>
  <si>
    <t>носки муж. (кр.в.) с317 р. 29 цена 32.70 пар 5</t>
  </si>
  <si>
    <t>капри жен.(кр.в.)215ЛС223 р 94 (44) цена 150.00</t>
  </si>
  <si>
    <t>CAN 1189 Трусы ясельные белый (сердечко) (080)-52 У </t>
  </si>
  <si>
    <t>CAN 1158 Трусы ясельные жёлтый (080)-52 У </t>
  </si>
  <si>
    <t>CAN 1158 Трусы ясельные персиковый (074)-48 У </t>
  </si>
  <si>
    <t>CAN 1158 Трусы ясельные розовый (080)-52 У </t>
  </si>
  <si>
    <t>CAN 1226 Трусы ясельные салатовый (074)-48 У </t>
  </si>
  <si>
    <t>CAN 3139 Комплект ясельный (майка,трусы) жёлтый (080)-52 У </t>
  </si>
  <si>
    <t>CAN 3139 Комплект ясельный (майка,трусы) персиковый (080)-52 У </t>
  </si>
  <si>
    <t>CSB 6822 (64) Футболка для девочки салатовый (080)-52 У </t>
  </si>
  <si>
    <t>CSB 7330 (63) Бриджи для девочки коралловый (080)-52 У </t>
  </si>
  <si>
    <t>CSB 7330 (63) Бриджи для девочки сиреневый (086)-52 У </t>
  </si>
  <si>
    <t>CAJ 2120 Майка для мальчика серо-голубой (152-158)-80 У </t>
  </si>
  <si>
    <t>CAJ 2151 Майка для мальчика голубой (152/158)-80 У </t>
  </si>
  <si>
    <t>CAJ 2151 Майка для мальчика синий (152/158)-80 У</t>
  </si>
  <si>
    <t>шапка детская (кроха) Артикул:КА-20Ёжик р-р 46, белый 188р </t>
  </si>
  <si>
    <t>шапка детская (кроха) Артикул:КА-33Котик р-р 46 салатовый 166р </t>
  </si>
  <si>
    <t>шапка детская (кроха) Артикул:Р-123 48-50 144р</t>
  </si>
  <si>
    <t>galyus@</t>
  </si>
  <si>
    <t>Lin-tochka</t>
  </si>
  <si>
    <t>комплект для девочки (консалт) Артикул:К1111 р.56-60/110-116 116.0 р. - 3шт.</t>
  </si>
  <si>
    <t>00539 Пинетки (Топ-Топ) (р.11,5)</t>
  </si>
  <si>
    <t>00592 Пинетки (Топ-Топ) (р.11,5)</t>
  </si>
  <si>
    <t>1-26М Футболка интерлок (Лаки Чайлд) (р.22(68-74))</t>
  </si>
  <si>
    <t>Толстовка с застежкой по переду (ёмаё) (р.22/74, белый/дымчато-серый)</t>
  </si>
  <si>
    <t>27-008 Футболка (ёмаё) (р.22/74, серо-голубой)</t>
  </si>
  <si>
    <t>Колготки дет. ARIANA (конте) Ariana8С-100СП белые</t>
  </si>
  <si>
    <t>Колготки дет. BLANCA (конте) (р.18 (116-122), bianco)</t>
  </si>
  <si>
    <t>CAN04002 Колготки детские (черубино) (серый, р.6/12)</t>
  </si>
  <si>
    <t>MHM498  Трусы мужские (пеликан) (р.XXL, Grey)</t>
  </si>
  <si>
    <t>К9006-3  Колготки детские (консалт) (р.68-74/48/9)</t>
  </si>
  <si>
    <t>м87-12 Комплект ясельный (исток) (р.48/74)</t>
  </si>
  <si>
    <t>СК6080 Комбинезон ясельный (консалт)</t>
  </si>
  <si>
    <t>комплект для девочки (консалт) СК2176к55  р.64/122 505.0 р.</t>
  </si>
  <si>
    <t xml:space="preserve">Трусы ясельные (Черубино) CAN1158   р.80/52 жёлтый 48.0 р. - 1 шт </t>
  </si>
  <si>
    <t xml:space="preserve">Трусы ясельные (Черубино) CAN1158  р.80/52 персиковый 48.0 р. - 1 шт </t>
  </si>
  <si>
    <t xml:space="preserve">Трусы ясельные (Черубино) Артикул:CAN1172 р.80/52 жёлтый 41.0 р. - 1 шт </t>
  </si>
  <si>
    <t>Трусы ясельные (Черубино) Артикул:CAN1172 р.80/52 салатовый 41.0 р. - 1 шт</t>
  </si>
  <si>
    <t>Дозаказ</t>
  </si>
  <si>
    <t xml:space="preserve">Колготки дет. (конте)  Артикул: 7С-44СП р.16 (104-110)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</si>
</sst>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FFFF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" fontId="2" fillId="0" borderId="0" xfId="0" applyNumberFormat="1" applyFont="1"/>
    <xf numFmtId="1" fontId="0" fillId="0" borderId="0" xfId="0" applyNumberFormat="1"/>
    <xf numFmtId="1" fontId="7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workbookViewId="0">
      <selection activeCell="J2" sqref="J2"/>
    </sheetView>
  </sheetViews>
  <sheetFormatPr defaultRowHeight="15" x14ac:dyDescent="0.25"/>
  <cols>
    <col min="1" max="1" width="27.42578125" customWidth="1"/>
    <col min="2" max="2" width="58.42578125" customWidth="1"/>
    <col min="9" max="9" width="9.140625" style="9"/>
  </cols>
  <sheetData>
    <row r="1" spans="1: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8" t="s">
        <v>8</v>
      </c>
    </row>
    <row r="3" spans="1:9" x14ac:dyDescent="0.25">
      <c r="A3" t="s">
        <v>38</v>
      </c>
      <c r="B3" t="s">
        <v>39</v>
      </c>
      <c r="C3">
        <v>0</v>
      </c>
      <c r="E3">
        <v>0</v>
      </c>
      <c r="F3">
        <v>0</v>
      </c>
      <c r="G3">
        <v>0</v>
      </c>
    </row>
    <row r="4" spans="1:9" s="6" customFormat="1" x14ac:dyDescent="0.25">
      <c r="A4" s="6" t="s">
        <v>38</v>
      </c>
      <c r="E4" s="6">
        <v>0</v>
      </c>
      <c r="F4" s="6">
        <v>0</v>
      </c>
      <c r="G4" s="6">
        <v>0</v>
      </c>
      <c r="H4" s="6">
        <v>0</v>
      </c>
      <c r="I4" s="10">
        <v>0</v>
      </c>
    </row>
    <row r="5" spans="1:9" x14ac:dyDescent="0.25">
      <c r="A5" t="s">
        <v>62</v>
      </c>
      <c r="B5" t="s">
        <v>63</v>
      </c>
      <c r="C5">
        <v>210</v>
      </c>
      <c r="E5">
        <v>210</v>
      </c>
      <c r="G5">
        <v>2</v>
      </c>
    </row>
    <row r="6" spans="1:9" x14ac:dyDescent="0.25">
      <c r="A6" t="s">
        <v>62</v>
      </c>
      <c r="B6" t="s">
        <v>64</v>
      </c>
      <c r="C6">
        <v>0</v>
      </c>
      <c r="E6">
        <v>0</v>
      </c>
    </row>
    <row r="7" spans="1:9" x14ac:dyDescent="0.25">
      <c r="A7" t="s">
        <v>62</v>
      </c>
      <c r="B7" s="4" t="s">
        <v>81</v>
      </c>
      <c r="C7">
        <v>0</v>
      </c>
      <c r="E7">
        <v>0</v>
      </c>
    </row>
    <row r="8" spans="1:9" x14ac:dyDescent="0.25">
      <c r="A8" t="s">
        <v>62</v>
      </c>
      <c r="B8" t="s">
        <v>77</v>
      </c>
      <c r="C8">
        <v>0</v>
      </c>
      <c r="E8">
        <v>0</v>
      </c>
    </row>
    <row r="9" spans="1:9" x14ac:dyDescent="0.25">
      <c r="A9" t="s">
        <v>62</v>
      </c>
      <c r="B9" t="s">
        <v>78</v>
      </c>
      <c r="C9">
        <v>165</v>
      </c>
      <c r="E9">
        <v>165</v>
      </c>
      <c r="G9">
        <v>2</v>
      </c>
    </row>
    <row r="10" spans="1:9" s="6" customFormat="1" x14ac:dyDescent="0.25">
      <c r="A10" s="6" t="s">
        <v>62</v>
      </c>
      <c r="E10" s="6">
        <f>SUM(E5:E9)</f>
        <v>375</v>
      </c>
      <c r="F10" s="6">
        <f>E10*1.13</f>
        <v>423.74999999999994</v>
      </c>
      <c r="G10" s="6">
        <f>SUM(G5:G9)</f>
        <v>4</v>
      </c>
      <c r="H10" s="6">
        <v>0</v>
      </c>
      <c r="I10" s="10">
        <f>F10+G10-H10</f>
        <v>427.74999999999994</v>
      </c>
    </row>
    <row r="11" spans="1:9" x14ac:dyDescent="0.25">
      <c r="A11" t="s">
        <v>69</v>
      </c>
      <c r="B11" t="s">
        <v>70</v>
      </c>
      <c r="C11">
        <v>55</v>
      </c>
      <c r="E11">
        <v>55</v>
      </c>
      <c r="G11">
        <v>2</v>
      </c>
    </row>
    <row r="12" spans="1:9" x14ac:dyDescent="0.25">
      <c r="A12" t="s">
        <v>69</v>
      </c>
      <c r="B12" t="s">
        <v>71</v>
      </c>
      <c r="C12">
        <v>46</v>
      </c>
      <c r="D12">
        <v>3</v>
      </c>
      <c r="E12">
        <v>138</v>
      </c>
      <c r="G12">
        <v>3</v>
      </c>
    </row>
    <row r="13" spans="1:9" s="6" customFormat="1" x14ac:dyDescent="0.25">
      <c r="A13" s="6" t="s">
        <v>69</v>
      </c>
      <c r="E13" s="6">
        <f>SUM(E11:E12)</f>
        <v>193</v>
      </c>
      <c r="F13" s="6">
        <f>E13*1.13</f>
        <v>218.08999999999997</v>
      </c>
      <c r="G13" s="6">
        <f>SUM(G11:G12)</f>
        <v>5</v>
      </c>
      <c r="H13" s="6">
        <v>0</v>
      </c>
      <c r="I13" s="10">
        <f>F13+G13-H13</f>
        <v>223.08999999999997</v>
      </c>
    </row>
    <row r="14" spans="1:9" x14ac:dyDescent="0.25">
      <c r="A14" t="s">
        <v>11</v>
      </c>
      <c r="B14" t="s">
        <v>9</v>
      </c>
      <c r="C14">
        <v>0</v>
      </c>
      <c r="E14">
        <v>0</v>
      </c>
    </row>
    <row r="15" spans="1:9" x14ac:dyDescent="0.25">
      <c r="A15" t="s">
        <v>11</v>
      </c>
      <c r="B15" s="2" t="s">
        <v>10</v>
      </c>
      <c r="C15">
        <v>0</v>
      </c>
      <c r="E15">
        <v>0</v>
      </c>
    </row>
    <row r="16" spans="1:9" s="6" customFormat="1" x14ac:dyDescent="0.25">
      <c r="A16" s="6" t="s">
        <v>11</v>
      </c>
      <c r="E16" s="6">
        <f>SUM(E14:E15)</f>
        <v>0</v>
      </c>
      <c r="F16" s="6">
        <v>0</v>
      </c>
      <c r="G16" s="6">
        <v>0</v>
      </c>
      <c r="H16" s="6">
        <v>0</v>
      </c>
      <c r="I16" s="10">
        <v>0</v>
      </c>
    </row>
    <row r="17" spans="1:9" x14ac:dyDescent="0.25">
      <c r="A17" t="s">
        <v>58</v>
      </c>
      <c r="B17" t="s">
        <v>55</v>
      </c>
      <c r="C17">
        <v>62</v>
      </c>
      <c r="D17">
        <v>3</v>
      </c>
      <c r="E17">
        <v>186</v>
      </c>
      <c r="G17">
        <v>3</v>
      </c>
    </row>
    <row r="18" spans="1:9" x14ac:dyDescent="0.25">
      <c r="A18" t="s">
        <v>58</v>
      </c>
      <c r="B18" s="4" t="s">
        <v>56</v>
      </c>
      <c r="C18">
        <v>172</v>
      </c>
      <c r="E18">
        <v>172</v>
      </c>
      <c r="G18">
        <v>2</v>
      </c>
    </row>
    <row r="19" spans="1:9" x14ac:dyDescent="0.25">
      <c r="A19" t="s">
        <v>58</v>
      </c>
      <c r="B19" t="s">
        <v>57</v>
      </c>
      <c r="C19">
        <v>99</v>
      </c>
      <c r="E19">
        <v>99</v>
      </c>
      <c r="G19">
        <v>2</v>
      </c>
    </row>
    <row r="20" spans="1:9" s="6" customFormat="1" x14ac:dyDescent="0.25">
      <c r="A20" s="6" t="s">
        <v>58</v>
      </c>
      <c r="E20" s="6">
        <f>SUM(E17:E19)</f>
        <v>457</v>
      </c>
      <c r="F20" s="6">
        <f>E20*1.13</f>
        <v>516.41</v>
      </c>
      <c r="G20" s="6">
        <f>SUM(G17:G19)</f>
        <v>7</v>
      </c>
      <c r="H20" s="6">
        <v>0</v>
      </c>
      <c r="I20" s="10">
        <f>F20+G20-H20</f>
        <v>523.41</v>
      </c>
    </row>
    <row r="21" spans="1:9" x14ac:dyDescent="0.25">
      <c r="A21" t="s">
        <v>54</v>
      </c>
      <c r="B21" t="s">
        <v>53</v>
      </c>
      <c r="C21">
        <v>55</v>
      </c>
      <c r="D21">
        <v>2</v>
      </c>
      <c r="E21">
        <v>110</v>
      </c>
      <c r="G21">
        <v>4</v>
      </c>
    </row>
    <row r="22" spans="1:9" x14ac:dyDescent="0.25">
      <c r="A22" t="s">
        <v>54</v>
      </c>
      <c r="B22" s="4" t="s">
        <v>59</v>
      </c>
      <c r="C22">
        <v>0</v>
      </c>
      <c r="E22">
        <v>0</v>
      </c>
    </row>
    <row r="23" spans="1:9" x14ac:dyDescent="0.25">
      <c r="A23" t="s">
        <v>54</v>
      </c>
      <c r="B23" s="4" t="s">
        <v>60</v>
      </c>
      <c r="C23">
        <v>0</v>
      </c>
      <c r="E23">
        <v>0</v>
      </c>
    </row>
    <row r="24" spans="1:9" x14ac:dyDescent="0.25">
      <c r="A24" t="s">
        <v>54</v>
      </c>
      <c r="B24" t="s">
        <v>61</v>
      </c>
      <c r="C24">
        <v>115</v>
      </c>
      <c r="E24">
        <v>115</v>
      </c>
      <c r="G24">
        <v>2</v>
      </c>
    </row>
    <row r="25" spans="1:9" s="6" customFormat="1" x14ac:dyDescent="0.25">
      <c r="A25" s="6" t="s">
        <v>54</v>
      </c>
      <c r="E25" s="6">
        <f>SUM(E21:E24)</f>
        <v>225</v>
      </c>
      <c r="F25" s="6">
        <f>E25*1.13</f>
        <v>254.24999999999997</v>
      </c>
      <c r="G25" s="6">
        <f>SUM(G21:G24)</f>
        <v>6</v>
      </c>
      <c r="H25" s="6">
        <v>0</v>
      </c>
      <c r="I25" s="10">
        <f>F25+G25-H25</f>
        <v>260.25</v>
      </c>
    </row>
    <row r="26" spans="1:9" x14ac:dyDescent="0.25">
      <c r="A26" t="s">
        <v>103</v>
      </c>
      <c r="B26" t="s">
        <v>100</v>
      </c>
      <c r="C26">
        <v>188</v>
      </c>
      <c r="E26">
        <v>188</v>
      </c>
      <c r="G26">
        <v>2</v>
      </c>
    </row>
    <row r="27" spans="1:9" x14ac:dyDescent="0.25">
      <c r="A27" t="s">
        <v>103</v>
      </c>
      <c r="B27" t="s">
        <v>101</v>
      </c>
      <c r="C27">
        <v>166</v>
      </c>
      <c r="E27">
        <v>166</v>
      </c>
      <c r="G27">
        <v>2</v>
      </c>
    </row>
    <row r="28" spans="1:9" x14ac:dyDescent="0.25">
      <c r="A28" t="s">
        <v>103</v>
      </c>
      <c r="B28" t="s">
        <v>102</v>
      </c>
      <c r="C28">
        <v>144</v>
      </c>
      <c r="E28">
        <v>144</v>
      </c>
      <c r="G28">
        <v>2</v>
      </c>
    </row>
    <row r="29" spans="1:9" s="6" customFormat="1" x14ac:dyDescent="0.25">
      <c r="A29" s="6" t="s">
        <v>103</v>
      </c>
      <c r="E29" s="6">
        <f>SUM(E26:E28)</f>
        <v>498</v>
      </c>
      <c r="F29" s="6">
        <f>E29*1.13</f>
        <v>562.7399999999999</v>
      </c>
      <c r="G29" s="6">
        <f>SUM(G26:G28)</f>
        <v>6</v>
      </c>
      <c r="H29" s="6">
        <v>0</v>
      </c>
      <c r="I29" s="10">
        <f>F29+G29-H29</f>
        <v>568.7399999999999</v>
      </c>
    </row>
    <row r="30" spans="1:9" x14ac:dyDescent="0.25">
      <c r="A30" t="s">
        <v>17</v>
      </c>
      <c r="B30" t="s">
        <v>12</v>
      </c>
      <c r="C30">
        <v>269</v>
      </c>
      <c r="E30">
        <v>269</v>
      </c>
      <c r="G30">
        <v>2</v>
      </c>
    </row>
    <row r="31" spans="1:9" x14ac:dyDescent="0.25">
      <c r="A31" t="s">
        <v>17</v>
      </c>
      <c r="B31" t="s">
        <v>13</v>
      </c>
      <c r="C31">
        <v>65</v>
      </c>
      <c r="E31">
        <v>65</v>
      </c>
      <c r="G31">
        <v>2</v>
      </c>
    </row>
    <row r="32" spans="1:9" x14ac:dyDescent="0.25">
      <c r="A32" t="s">
        <v>17</v>
      </c>
      <c r="B32" t="s">
        <v>14</v>
      </c>
      <c r="C32">
        <v>179</v>
      </c>
      <c r="E32">
        <v>179</v>
      </c>
      <c r="G32">
        <v>2</v>
      </c>
    </row>
    <row r="33" spans="1:9" x14ac:dyDescent="0.25">
      <c r="A33" t="s">
        <v>17</v>
      </c>
      <c r="B33" t="s">
        <v>15</v>
      </c>
      <c r="C33">
        <v>220</v>
      </c>
      <c r="E33">
        <v>220</v>
      </c>
      <c r="G33">
        <v>2</v>
      </c>
    </row>
    <row r="34" spans="1:9" x14ac:dyDescent="0.25">
      <c r="A34" t="s">
        <v>17</v>
      </c>
      <c r="B34" t="s">
        <v>16</v>
      </c>
      <c r="C34">
        <v>20</v>
      </c>
      <c r="D34">
        <v>5</v>
      </c>
      <c r="E34">
        <v>100</v>
      </c>
      <c r="G34">
        <v>5</v>
      </c>
    </row>
    <row r="35" spans="1:9" x14ac:dyDescent="0.25">
      <c r="A35" t="s">
        <v>17</v>
      </c>
      <c r="B35" t="s">
        <v>25</v>
      </c>
      <c r="C35">
        <v>140</v>
      </c>
      <c r="E35">
        <v>140</v>
      </c>
      <c r="G35">
        <v>2</v>
      </c>
    </row>
    <row r="36" spans="1:9" s="6" customFormat="1" x14ac:dyDescent="0.25">
      <c r="A36" s="6" t="s">
        <v>17</v>
      </c>
      <c r="E36" s="6">
        <f>SUM(E30:E35)</f>
        <v>973</v>
      </c>
      <c r="F36" s="6">
        <f>E36*1.13</f>
        <v>1099.49</v>
      </c>
      <c r="G36" s="6">
        <f>SUM(G30:G35)</f>
        <v>15</v>
      </c>
      <c r="H36" s="6">
        <v>0</v>
      </c>
      <c r="I36" s="10">
        <f>F36+G36-H36</f>
        <v>1114.49</v>
      </c>
    </row>
    <row r="37" spans="1:9" x14ac:dyDescent="0.25">
      <c r="A37" t="s">
        <v>40</v>
      </c>
      <c r="B37" t="s">
        <v>41</v>
      </c>
      <c r="C37">
        <v>235</v>
      </c>
      <c r="E37">
        <v>235</v>
      </c>
      <c r="G37">
        <v>2</v>
      </c>
    </row>
    <row r="38" spans="1:9" x14ac:dyDescent="0.25">
      <c r="A38" t="s">
        <v>40</v>
      </c>
      <c r="B38" t="s">
        <v>66</v>
      </c>
      <c r="C38">
        <v>155</v>
      </c>
      <c r="E38">
        <v>155</v>
      </c>
      <c r="G38">
        <v>2</v>
      </c>
    </row>
    <row r="39" spans="1:9" x14ac:dyDescent="0.25">
      <c r="A39" t="s">
        <v>40</v>
      </c>
      <c r="B39" t="s">
        <v>67</v>
      </c>
      <c r="C39">
        <v>187</v>
      </c>
      <c r="D39">
        <v>2</v>
      </c>
      <c r="E39">
        <f>C39*D39</f>
        <v>374</v>
      </c>
      <c r="G39">
        <v>4</v>
      </c>
    </row>
    <row r="40" spans="1:9" s="6" customFormat="1" x14ac:dyDescent="0.25">
      <c r="A40" s="6" t="s">
        <v>40</v>
      </c>
      <c r="B40" s="7" t="s">
        <v>68</v>
      </c>
      <c r="E40" s="6">
        <f>SUM(E37:E39)</f>
        <v>764</v>
      </c>
      <c r="F40" s="6">
        <f>E40*1.13</f>
        <v>863.31999999999994</v>
      </c>
      <c r="G40" s="6">
        <f>SUM(G37:G39)</f>
        <v>8</v>
      </c>
      <c r="H40" s="6">
        <v>0</v>
      </c>
      <c r="I40" s="10">
        <f>F40+G40-H40</f>
        <v>871.31999999999994</v>
      </c>
    </row>
    <row r="41" spans="1:9" x14ac:dyDescent="0.25">
      <c r="A41" t="s">
        <v>104</v>
      </c>
      <c r="B41" s="2" t="s">
        <v>87</v>
      </c>
      <c r="C41">
        <v>0</v>
      </c>
      <c r="E41">
        <v>0</v>
      </c>
    </row>
    <row r="42" spans="1:9" x14ac:dyDescent="0.25">
      <c r="A42" t="s">
        <v>104</v>
      </c>
      <c r="B42" t="s">
        <v>88</v>
      </c>
      <c r="C42">
        <v>48</v>
      </c>
      <c r="E42">
        <v>48</v>
      </c>
      <c r="G42">
        <v>1</v>
      </c>
    </row>
    <row r="43" spans="1:9" x14ac:dyDescent="0.25">
      <c r="A43" t="s">
        <v>104</v>
      </c>
      <c r="B43" t="s">
        <v>89</v>
      </c>
      <c r="C43">
        <v>48</v>
      </c>
      <c r="E43">
        <v>48</v>
      </c>
      <c r="G43">
        <v>1</v>
      </c>
    </row>
    <row r="44" spans="1:9" x14ac:dyDescent="0.25">
      <c r="A44" t="s">
        <v>104</v>
      </c>
      <c r="B44" t="s">
        <v>90</v>
      </c>
      <c r="C44">
        <v>48</v>
      </c>
      <c r="E44">
        <v>48</v>
      </c>
      <c r="G44">
        <v>1</v>
      </c>
    </row>
    <row r="45" spans="1:9" x14ac:dyDescent="0.25">
      <c r="A45" t="s">
        <v>104</v>
      </c>
      <c r="B45" s="2" t="s">
        <v>91</v>
      </c>
      <c r="C45">
        <v>0</v>
      </c>
      <c r="E45">
        <v>0</v>
      </c>
    </row>
    <row r="46" spans="1:9" x14ac:dyDescent="0.25">
      <c r="A46" t="s">
        <v>104</v>
      </c>
      <c r="B46" s="2" t="s">
        <v>92</v>
      </c>
      <c r="C46">
        <v>0</v>
      </c>
      <c r="E46">
        <v>0</v>
      </c>
    </row>
    <row r="47" spans="1:9" x14ac:dyDescent="0.25">
      <c r="A47" t="s">
        <v>104</v>
      </c>
      <c r="B47" s="2" t="s">
        <v>93</v>
      </c>
      <c r="C47">
        <v>0</v>
      </c>
      <c r="E47">
        <v>0</v>
      </c>
    </row>
    <row r="48" spans="1:9" x14ac:dyDescent="0.25">
      <c r="A48" t="s">
        <v>104</v>
      </c>
      <c r="B48" s="4" t="s">
        <v>94</v>
      </c>
      <c r="C48">
        <v>115</v>
      </c>
      <c r="E48">
        <v>115</v>
      </c>
      <c r="G48">
        <v>2</v>
      </c>
    </row>
    <row r="49" spans="1:9" x14ac:dyDescent="0.25">
      <c r="A49" t="s">
        <v>104</v>
      </c>
      <c r="B49" s="3" t="s">
        <v>95</v>
      </c>
    </row>
    <row r="50" spans="1:9" x14ac:dyDescent="0.25">
      <c r="A50" t="s">
        <v>104</v>
      </c>
      <c r="B50" s="3" t="s">
        <v>96</v>
      </c>
    </row>
    <row r="51" spans="1:9" x14ac:dyDescent="0.25">
      <c r="A51" t="s">
        <v>104</v>
      </c>
      <c r="B51" t="s">
        <v>97</v>
      </c>
      <c r="C51">
        <v>0</v>
      </c>
      <c r="E51">
        <v>0</v>
      </c>
    </row>
    <row r="52" spans="1:9" x14ac:dyDescent="0.25">
      <c r="A52" t="s">
        <v>104</v>
      </c>
      <c r="B52" t="s">
        <v>98</v>
      </c>
      <c r="C52">
        <v>63</v>
      </c>
      <c r="E52">
        <v>63</v>
      </c>
      <c r="G52">
        <v>2</v>
      </c>
    </row>
    <row r="53" spans="1:9" x14ac:dyDescent="0.25">
      <c r="A53" t="s">
        <v>104</v>
      </c>
      <c r="B53" t="s">
        <v>99</v>
      </c>
      <c r="C53">
        <v>0</v>
      </c>
      <c r="E53">
        <v>0</v>
      </c>
    </row>
    <row r="54" spans="1:9" s="6" customFormat="1" x14ac:dyDescent="0.25">
      <c r="A54" s="6" t="s">
        <v>104</v>
      </c>
      <c r="E54" s="6">
        <f>SUM(E41:E53)</f>
        <v>322</v>
      </c>
      <c r="F54" s="6">
        <f>E54*1.13</f>
        <v>363.85999999999996</v>
      </c>
      <c r="G54" s="6">
        <f>SUM(G42:G53)</f>
        <v>7</v>
      </c>
      <c r="H54" s="6">
        <v>0</v>
      </c>
      <c r="I54" s="10">
        <f>F54+G54-H54</f>
        <v>370.85999999999996</v>
      </c>
    </row>
    <row r="55" spans="1:9" x14ac:dyDescent="0.25">
      <c r="A55" t="s">
        <v>20</v>
      </c>
      <c r="B55" t="s">
        <v>18</v>
      </c>
      <c r="C55">
        <v>186</v>
      </c>
      <c r="E55">
        <v>186</v>
      </c>
      <c r="G55">
        <v>2</v>
      </c>
    </row>
    <row r="56" spans="1:9" x14ac:dyDescent="0.25">
      <c r="A56" t="s">
        <v>20</v>
      </c>
      <c r="B56" s="3" t="s">
        <v>19</v>
      </c>
      <c r="C56">
        <v>0</v>
      </c>
      <c r="E56">
        <v>0</v>
      </c>
    </row>
    <row r="57" spans="1:9" x14ac:dyDescent="0.25">
      <c r="A57" t="s">
        <v>20</v>
      </c>
      <c r="B57" t="s">
        <v>118</v>
      </c>
      <c r="C57">
        <v>0</v>
      </c>
      <c r="E57">
        <v>0</v>
      </c>
    </row>
    <row r="58" spans="1:9" x14ac:dyDescent="0.25">
      <c r="A58" t="s">
        <v>20</v>
      </c>
      <c r="B58" t="s">
        <v>37</v>
      </c>
      <c r="C58">
        <v>0</v>
      </c>
      <c r="E58">
        <v>0</v>
      </c>
    </row>
    <row r="59" spans="1:9" x14ac:dyDescent="0.25">
      <c r="A59" t="s">
        <v>20</v>
      </c>
      <c r="B59" t="s">
        <v>46</v>
      </c>
      <c r="C59">
        <v>340</v>
      </c>
      <c r="E59">
        <v>340</v>
      </c>
      <c r="G59">
        <v>2</v>
      </c>
    </row>
    <row r="60" spans="1:9" x14ac:dyDescent="0.25">
      <c r="A60" t="s">
        <v>20</v>
      </c>
      <c r="B60" t="s">
        <v>47</v>
      </c>
      <c r="C60">
        <v>0</v>
      </c>
      <c r="E60">
        <v>0</v>
      </c>
    </row>
    <row r="61" spans="1:9" s="6" customFormat="1" x14ac:dyDescent="0.25">
      <c r="A61" s="6" t="s">
        <v>20</v>
      </c>
      <c r="E61" s="6">
        <f>SUM(E55:E60)</f>
        <v>526</v>
      </c>
      <c r="F61" s="6">
        <f>E61*1.13</f>
        <v>594.38</v>
      </c>
      <c r="G61" s="6">
        <f>SUM(G55:G60)</f>
        <v>4</v>
      </c>
      <c r="H61" s="6">
        <v>0</v>
      </c>
      <c r="I61" s="10">
        <f>F61+G61-H61</f>
        <v>598.38</v>
      </c>
    </row>
    <row r="62" spans="1:9" x14ac:dyDescent="0.25">
      <c r="A62" t="s">
        <v>28</v>
      </c>
      <c r="B62" t="s">
        <v>26</v>
      </c>
      <c r="C62">
        <v>14.3</v>
      </c>
      <c r="D62">
        <v>5</v>
      </c>
      <c r="E62">
        <v>71.5</v>
      </c>
      <c r="G62">
        <v>5</v>
      </c>
    </row>
    <row r="63" spans="1:9" x14ac:dyDescent="0.25">
      <c r="A63" t="s">
        <v>28</v>
      </c>
      <c r="B63" t="s">
        <v>119</v>
      </c>
      <c r="C63">
        <v>48</v>
      </c>
      <c r="E63">
        <v>48</v>
      </c>
      <c r="G63">
        <v>1</v>
      </c>
    </row>
    <row r="64" spans="1:9" x14ac:dyDescent="0.25">
      <c r="A64" t="s">
        <v>28</v>
      </c>
      <c r="B64" t="s">
        <v>120</v>
      </c>
      <c r="C64">
        <v>48</v>
      </c>
      <c r="E64">
        <v>48</v>
      </c>
      <c r="G64">
        <v>1</v>
      </c>
    </row>
    <row r="65" spans="1:9" x14ac:dyDescent="0.25">
      <c r="A65" t="s">
        <v>28</v>
      </c>
      <c r="B65" t="s">
        <v>121</v>
      </c>
      <c r="C65">
        <v>41</v>
      </c>
      <c r="E65">
        <v>41</v>
      </c>
      <c r="G65">
        <v>1</v>
      </c>
    </row>
    <row r="66" spans="1:9" x14ac:dyDescent="0.25">
      <c r="A66" t="s">
        <v>28</v>
      </c>
      <c r="B66" t="s">
        <v>122</v>
      </c>
      <c r="C66">
        <v>41</v>
      </c>
      <c r="E66">
        <v>41</v>
      </c>
      <c r="G66">
        <v>1</v>
      </c>
    </row>
    <row r="67" spans="1:9" x14ac:dyDescent="0.25">
      <c r="A67" t="s">
        <v>28</v>
      </c>
      <c r="B67" t="s">
        <v>27</v>
      </c>
      <c r="C67">
        <v>0</v>
      </c>
      <c r="E67">
        <v>0</v>
      </c>
    </row>
    <row r="68" spans="1:9" x14ac:dyDescent="0.25">
      <c r="A68" t="s">
        <v>28</v>
      </c>
      <c r="B68" t="s">
        <v>29</v>
      </c>
      <c r="C68">
        <v>149</v>
      </c>
      <c r="E68">
        <v>149</v>
      </c>
      <c r="G68">
        <v>2</v>
      </c>
    </row>
    <row r="69" spans="1:9" x14ac:dyDescent="0.25">
      <c r="A69" t="s">
        <v>28</v>
      </c>
      <c r="B69" t="s">
        <v>30</v>
      </c>
      <c r="C69">
        <v>0</v>
      </c>
      <c r="E69">
        <v>0</v>
      </c>
    </row>
    <row r="70" spans="1:9" x14ac:dyDescent="0.25">
      <c r="A70" t="s">
        <v>28</v>
      </c>
      <c r="B70" t="s">
        <v>31</v>
      </c>
      <c r="C70">
        <v>185</v>
      </c>
      <c r="E70">
        <v>185</v>
      </c>
      <c r="G70">
        <v>2</v>
      </c>
    </row>
    <row r="71" spans="1:9" x14ac:dyDescent="0.25">
      <c r="A71" t="s">
        <v>28</v>
      </c>
      <c r="B71" t="s">
        <v>32</v>
      </c>
      <c r="C71">
        <v>0</v>
      </c>
      <c r="E71">
        <v>0</v>
      </c>
    </row>
    <row r="72" spans="1:9" x14ac:dyDescent="0.25">
      <c r="A72" t="s">
        <v>28</v>
      </c>
      <c r="B72" t="s">
        <v>33</v>
      </c>
      <c r="C72">
        <v>0</v>
      </c>
      <c r="E72">
        <v>0</v>
      </c>
    </row>
    <row r="73" spans="1:9" x14ac:dyDescent="0.25">
      <c r="A73" t="s">
        <v>28</v>
      </c>
      <c r="B73" t="s">
        <v>34</v>
      </c>
      <c r="C73">
        <v>0</v>
      </c>
      <c r="E73">
        <v>0</v>
      </c>
    </row>
    <row r="74" spans="1:9" x14ac:dyDescent="0.25">
      <c r="A74" t="s">
        <v>28</v>
      </c>
      <c r="B74" t="s">
        <v>35</v>
      </c>
      <c r="C74">
        <v>86</v>
      </c>
      <c r="E74">
        <v>86</v>
      </c>
      <c r="G74">
        <v>2</v>
      </c>
    </row>
    <row r="75" spans="1:9" x14ac:dyDescent="0.25">
      <c r="A75" t="s">
        <v>28</v>
      </c>
      <c r="B75" t="s">
        <v>36</v>
      </c>
      <c r="C75">
        <v>78.75</v>
      </c>
      <c r="E75">
        <v>78.75</v>
      </c>
      <c r="G75">
        <v>2</v>
      </c>
    </row>
    <row r="76" spans="1:9" s="6" customFormat="1" x14ac:dyDescent="0.25">
      <c r="A76" s="6" t="s">
        <v>28</v>
      </c>
      <c r="E76" s="6">
        <f>SUM(E62:E75)</f>
        <v>748.25</v>
      </c>
      <c r="F76" s="6">
        <f>E76*1.13</f>
        <v>845.52249999999992</v>
      </c>
      <c r="G76" s="6">
        <f>SUM(G62:G75)</f>
        <v>17</v>
      </c>
      <c r="H76" s="6">
        <v>0</v>
      </c>
      <c r="I76" s="10">
        <f>F76+G76-H76</f>
        <v>862.52249999999992</v>
      </c>
    </row>
    <row r="77" spans="1:9" x14ac:dyDescent="0.25">
      <c r="A77" t="s">
        <v>24</v>
      </c>
      <c r="B77" t="s">
        <v>21</v>
      </c>
      <c r="C77">
        <v>195</v>
      </c>
      <c r="E77">
        <v>195</v>
      </c>
      <c r="G77">
        <v>2</v>
      </c>
    </row>
    <row r="78" spans="1:9" x14ac:dyDescent="0.25">
      <c r="A78" t="s">
        <v>24</v>
      </c>
      <c r="B78" t="s">
        <v>22</v>
      </c>
      <c r="C78">
        <v>260</v>
      </c>
      <c r="E78">
        <v>260</v>
      </c>
      <c r="G78">
        <v>2</v>
      </c>
    </row>
    <row r="79" spans="1:9" x14ac:dyDescent="0.25">
      <c r="A79" t="s">
        <v>24</v>
      </c>
      <c r="B79" s="3" t="s">
        <v>23</v>
      </c>
    </row>
    <row r="80" spans="1:9" s="6" customFormat="1" x14ac:dyDescent="0.25">
      <c r="A80" s="6" t="s">
        <v>24</v>
      </c>
      <c r="E80" s="6">
        <f>SUM(E77:E79)</f>
        <v>455</v>
      </c>
      <c r="F80" s="6">
        <f>E80*1.13</f>
        <v>514.15</v>
      </c>
      <c r="G80" s="6">
        <f>SUM(G77:G79)</f>
        <v>4</v>
      </c>
      <c r="H80" s="6">
        <v>0</v>
      </c>
      <c r="I80" s="10">
        <f>F80+G80-H80</f>
        <v>518.15</v>
      </c>
    </row>
    <row r="81" spans="1:9" x14ac:dyDescent="0.25">
      <c r="A81" t="s">
        <v>42</v>
      </c>
      <c r="B81" t="s">
        <v>73</v>
      </c>
      <c r="C81">
        <v>99</v>
      </c>
      <c r="E81">
        <v>99</v>
      </c>
      <c r="G81">
        <v>2</v>
      </c>
    </row>
    <row r="82" spans="1:9" x14ac:dyDescent="0.25">
      <c r="A82" t="s">
        <v>42</v>
      </c>
      <c r="B82" t="s">
        <v>74</v>
      </c>
      <c r="C82">
        <v>127</v>
      </c>
      <c r="E82">
        <v>127</v>
      </c>
      <c r="G82">
        <v>2</v>
      </c>
    </row>
    <row r="83" spans="1:9" x14ac:dyDescent="0.25">
      <c r="A83" t="s">
        <v>42</v>
      </c>
      <c r="B83" t="s">
        <v>51</v>
      </c>
      <c r="C83">
        <v>0</v>
      </c>
      <c r="E83">
        <v>0</v>
      </c>
    </row>
    <row r="84" spans="1:9" x14ac:dyDescent="0.25">
      <c r="A84" t="s">
        <v>42</v>
      </c>
      <c r="B84" t="s">
        <v>52</v>
      </c>
      <c r="C84">
        <v>60</v>
      </c>
      <c r="D84">
        <v>2</v>
      </c>
      <c r="E84">
        <v>120</v>
      </c>
      <c r="G84">
        <v>2</v>
      </c>
    </row>
    <row r="85" spans="1:9" s="6" customFormat="1" x14ac:dyDescent="0.25">
      <c r="A85" s="6" t="s">
        <v>42</v>
      </c>
      <c r="E85" s="6">
        <f>SUM(E81:E84)</f>
        <v>346</v>
      </c>
      <c r="F85" s="6">
        <f>E85*1.13</f>
        <v>390.97999999999996</v>
      </c>
      <c r="G85" s="6">
        <f>SUM(G81:G84)</f>
        <v>6</v>
      </c>
      <c r="H85" s="6">
        <v>0</v>
      </c>
      <c r="I85" s="10">
        <f>F85+G85-H85</f>
        <v>396.97999999999996</v>
      </c>
    </row>
    <row r="86" spans="1:9" x14ac:dyDescent="0.25">
      <c r="A86" t="s">
        <v>75</v>
      </c>
      <c r="B86" t="s">
        <v>76</v>
      </c>
      <c r="C86">
        <v>128</v>
      </c>
      <c r="D86">
        <v>2</v>
      </c>
      <c r="E86">
        <v>256</v>
      </c>
      <c r="G86">
        <v>4</v>
      </c>
    </row>
    <row r="87" spans="1:9" x14ac:dyDescent="0.25">
      <c r="A87" t="s">
        <v>75</v>
      </c>
      <c r="B87" t="s">
        <v>80</v>
      </c>
      <c r="C87">
        <v>456</v>
      </c>
      <c r="E87">
        <v>456</v>
      </c>
      <c r="G87">
        <v>2</v>
      </c>
    </row>
    <row r="88" spans="1:9" s="6" customFormat="1" x14ac:dyDescent="0.25">
      <c r="A88" s="6" t="s">
        <v>75</v>
      </c>
      <c r="E88" s="6">
        <f>SUM(E86:E87)</f>
        <v>712</v>
      </c>
      <c r="F88" s="6">
        <f>E88*1.13</f>
        <v>804.56</v>
      </c>
      <c r="G88" s="6">
        <f>SUM(G86:G87)</f>
        <v>6</v>
      </c>
      <c r="H88" s="6">
        <v>0</v>
      </c>
      <c r="I88" s="10">
        <f>F88+G88-H88</f>
        <v>810.56</v>
      </c>
    </row>
    <row r="89" spans="1:9" x14ac:dyDescent="0.25">
      <c r="A89" t="s">
        <v>65</v>
      </c>
      <c r="B89" s="5" t="s">
        <v>82</v>
      </c>
      <c r="C89">
        <v>0</v>
      </c>
      <c r="E89">
        <v>0</v>
      </c>
    </row>
    <row r="90" spans="1:9" x14ac:dyDescent="0.25">
      <c r="A90" t="s">
        <v>65</v>
      </c>
      <c r="B90" t="s">
        <v>83</v>
      </c>
      <c r="C90">
        <v>108</v>
      </c>
      <c r="D90">
        <v>2</v>
      </c>
      <c r="E90">
        <v>216</v>
      </c>
      <c r="G90">
        <v>4</v>
      </c>
    </row>
    <row r="91" spans="1:9" x14ac:dyDescent="0.25">
      <c r="A91" t="s">
        <v>65</v>
      </c>
      <c r="B91" s="2" t="s">
        <v>84</v>
      </c>
      <c r="C91">
        <v>0</v>
      </c>
      <c r="E91">
        <v>0</v>
      </c>
    </row>
    <row r="92" spans="1:9" x14ac:dyDescent="0.25">
      <c r="A92" t="s">
        <v>65</v>
      </c>
      <c r="B92" s="2" t="s">
        <v>85</v>
      </c>
      <c r="C92">
        <v>0</v>
      </c>
      <c r="E92">
        <v>0</v>
      </c>
    </row>
    <row r="93" spans="1:9" x14ac:dyDescent="0.25">
      <c r="A93" t="s">
        <v>65</v>
      </c>
      <c r="B93" t="s">
        <v>86</v>
      </c>
      <c r="C93">
        <v>150</v>
      </c>
      <c r="E93">
        <v>150</v>
      </c>
      <c r="G93">
        <v>2</v>
      </c>
    </row>
    <row r="94" spans="1:9" s="6" customFormat="1" x14ac:dyDescent="0.25">
      <c r="A94" s="6" t="s">
        <v>65</v>
      </c>
      <c r="E94" s="6">
        <f>SUM(E89:E93)</f>
        <v>366</v>
      </c>
      <c r="F94" s="6">
        <f>E94*1.13</f>
        <v>413.58</v>
      </c>
      <c r="G94" s="6">
        <f>SUM(G90:G93)</f>
        <v>6</v>
      </c>
      <c r="H94" s="6">
        <v>0</v>
      </c>
      <c r="I94" s="10">
        <f>F94+G94-H94</f>
        <v>419.58</v>
      </c>
    </row>
    <row r="95" spans="1:9" x14ac:dyDescent="0.25">
      <c r="A95" t="s">
        <v>50</v>
      </c>
      <c r="B95" s="2" t="s">
        <v>48</v>
      </c>
      <c r="C95">
        <v>0</v>
      </c>
      <c r="E95">
        <v>0</v>
      </c>
    </row>
    <row r="96" spans="1:9" x14ac:dyDescent="0.25">
      <c r="A96" t="s">
        <v>50</v>
      </c>
      <c r="B96" t="s">
        <v>49</v>
      </c>
      <c r="C96">
        <v>108</v>
      </c>
      <c r="D96">
        <v>5</v>
      </c>
      <c r="E96">
        <f>C96*D96</f>
        <v>540</v>
      </c>
      <c r="G96">
        <v>10</v>
      </c>
    </row>
    <row r="97" spans="1:9" s="6" customFormat="1" x14ac:dyDescent="0.25">
      <c r="A97" s="6" t="s">
        <v>50</v>
      </c>
      <c r="E97" s="6">
        <f>SUM(E95:E96)</f>
        <v>540</v>
      </c>
      <c r="F97" s="6">
        <f>E97*1.13</f>
        <v>610.19999999999993</v>
      </c>
      <c r="G97" s="6">
        <f>SUM(G96)</f>
        <v>10</v>
      </c>
      <c r="H97" s="6">
        <v>0</v>
      </c>
      <c r="I97" s="10">
        <f>F97+G97-H97</f>
        <v>620.19999999999993</v>
      </c>
    </row>
    <row r="98" spans="1:9" x14ac:dyDescent="0.25">
      <c r="A98" t="s">
        <v>43</v>
      </c>
      <c r="B98" t="s">
        <v>124</v>
      </c>
      <c r="C98">
        <v>118.69</v>
      </c>
      <c r="E98">
        <v>118.69</v>
      </c>
      <c r="G98">
        <v>2</v>
      </c>
    </row>
    <row r="99" spans="1:9" x14ac:dyDescent="0.25">
      <c r="A99" t="s">
        <v>43</v>
      </c>
      <c r="B99" t="s">
        <v>44</v>
      </c>
      <c r="C99">
        <v>134.31</v>
      </c>
      <c r="E99">
        <v>134.31</v>
      </c>
      <c r="G99">
        <v>2</v>
      </c>
    </row>
    <row r="100" spans="1:9" x14ac:dyDescent="0.25">
      <c r="A100" t="s">
        <v>43</v>
      </c>
      <c r="B100" t="s">
        <v>45</v>
      </c>
      <c r="C100">
        <v>134.31</v>
      </c>
      <c r="E100">
        <v>134.31</v>
      </c>
      <c r="G100">
        <v>2</v>
      </c>
    </row>
    <row r="101" spans="1:9" s="6" customFormat="1" x14ac:dyDescent="0.25">
      <c r="A101" s="6" t="s">
        <v>43</v>
      </c>
      <c r="E101" s="6">
        <f>SUM(E98:E100)</f>
        <v>387.31</v>
      </c>
      <c r="F101" s="6">
        <f>E101*1.13</f>
        <v>437.66029999999995</v>
      </c>
      <c r="G101" s="6">
        <f>SUM(G98:G100)</f>
        <v>6</v>
      </c>
      <c r="H101" s="6">
        <v>0</v>
      </c>
      <c r="I101" s="10">
        <f>F101+G101-H101</f>
        <v>443.66029999999995</v>
      </c>
    </row>
    <row r="103" spans="1:9" x14ac:dyDescent="0.25">
      <c r="A103" t="s">
        <v>72</v>
      </c>
      <c r="B103" t="s">
        <v>79</v>
      </c>
      <c r="C103">
        <v>195</v>
      </c>
      <c r="G103">
        <v>2</v>
      </c>
    </row>
    <row r="104" spans="1:9" x14ac:dyDescent="0.25">
      <c r="A104" t="s">
        <v>72</v>
      </c>
      <c r="B104" t="s">
        <v>117</v>
      </c>
      <c r="C104">
        <v>145</v>
      </c>
      <c r="G104">
        <v>2</v>
      </c>
    </row>
    <row r="105" spans="1:9" x14ac:dyDescent="0.25">
      <c r="A105" t="s">
        <v>72</v>
      </c>
      <c r="B105" t="s">
        <v>111</v>
      </c>
      <c r="C105">
        <v>134.31</v>
      </c>
      <c r="G105">
        <v>2</v>
      </c>
    </row>
    <row r="106" spans="1:9" x14ac:dyDescent="0.25">
      <c r="A106" t="s">
        <v>72</v>
      </c>
      <c r="B106" t="s">
        <v>45</v>
      </c>
      <c r="C106">
        <v>134.31</v>
      </c>
      <c r="G106">
        <v>2</v>
      </c>
    </row>
    <row r="107" spans="1:9" x14ac:dyDescent="0.25">
      <c r="A107" t="s">
        <v>72</v>
      </c>
      <c r="B107" t="s">
        <v>112</v>
      </c>
      <c r="C107">
        <v>134.31</v>
      </c>
      <c r="G107">
        <v>2</v>
      </c>
    </row>
    <row r="108" spans="1:9" x14ac:dyDescent="0.25">
      <c r="A108" t="s">
        <v>72</v>
      </c>
      <c r="B108" t="s">
        <v>106</v>
      </c>
      <c r="C108">
        <v>181</v>
      </c>
      <c r="G108">
        <v>2</v>
      </c>
    </row>
    <row r="109" spans="1:9" x14ac:dyDescent="0.25">
      <c r="A109" t="s">
        <v>72</v>
      </c>
      <c r="B109" t="s">
        <v>107</v>
      </c>
      <c r="C109">
        <v>213</v>
      </c>
      <c r="G109">
        <v>2</v>
      </c>
    </row>
    <row r="110" spans="1:9" x14ac:dyDescent="0.25">
      <c r="A110" t="s">
        <v>72</v>
      </c>
      <c r="B110" t="s">
        <v>108</v>
      </c>
      <c r="C110">
        <v>149</v>
      </c>
      <c r="G110">
        <v>2</v>
      </c>
    </row>
    <row r="111" spans="1:9" x14ac:dyDescent="0.25">
      <c r="A111" t="s">
        <v>72</v>
      </c>
      <c r="B111" t="s">
        <v>109</v>
      </c>
      <c r="C111">
        <v>310</v>
      </c>
      <c r="G111">
        <v>2</v>
      </c>
    </row>
    <row r="112" spans="1:9" x14ac:dyDescent="0.25">
      <c r="A112" t="s">
        <v>72</v>
      </c>
      <c r="B112" t="s">
        <v>110</v>
      </c>
      <c r="C112">
        <v>120</v>
      </c>
      <c r="G112">
        <v>2</v>
      </c>
    </row>
    <row r="113" spans="1:7" x14ac:dyDescent="0.25">
      <c r="A113" t="s">
        <v>72</v>
      </c>
      <c r="B113" t="s">
        <v>113</v>
      </c>
      <c r="C113">
        <v>90.75</v>
      </c>
      <c r="G113">
        <v>2</v>
      </c>
    </row>
    <row r="114" spans="1:7" x14ac:dyDescent="0.25">
      <c r="A114" t="s">
        <v>72</v>
      </c>
      <c r="B114" t="s">
        <v>114</v>
      </c>
      <c r="C114">
        <v>187</v>
      </c>
      <c r="G114">
        <v>2</v>
      </c>
    </row>
    <row r="115" spans="1:7" x14ac:dyDescent="0.25">
      <c r="A115" t="s">
        <v>72</v>
      </c>
      <c r="B115" t="s">
        <v>115</v>
      </c>
      <c r="C115">
        <v>105</v>
      </c>
      <c r="G115">
        <v>2</v>
      </c>
    </row>
    <row r="116" spans="1:7" x14ac:dyDescent="0.25">
      <c r="A116" t="s">
        <v>72</v>
      </c>
      <c r="B116" t="s">
        <v>116</v>
      </c>
      <c r="C116">
        <v>186</v>
      </c>
      <c r="G116">
        <v>2</v>
      </c>
    </row>
  </sheetData>
  <sortState ref="A3:I141">
    <sortCondition ref="A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5" sqref="A5"/>
    </sheetView>
  </sheetViews>
  <sheetFormatPr defaultRowHeight="15" x14ac:dyDescent="0.25"/>
  <cols>
    <col min="1" max="1" width="28.85546875" customWidth="1"/>
    <col min="2" max="2" width="58.7109375" customWidth="1"/>
  </cols>
  <sheetData>
    <row r="1" spans="1:2" x14ac:dyDescent="0.25">
      <c r="B1" t="s">
        <v>123</v>
      </c>
    </row>
    <row r="3" spans="1:2" x14ac:dyDescent="0.25">
      <c r="A3" t="s">
        <v>50</v>
      </c>
      <c r="B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2014-04-02T16:15:03Z</dcterms:modified>
</cp:coreProperties>
</file>