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F19" i="1" l="1"/>
  <c r="I196" i="1"/>
  <c r="G196" i="1"/>
  <c r="F196" i="1"/>
  <c r="E196" i="1"/>
  <c r="G190" i="1"/>
  <c r="F190" i="1"/>
  <c r="I190" i="1" s="1"/>
  <c r="E190" i="1"/>
  <c r="E169" i="1"/>
  <c r="F169" i="1" s="1"/>
  <c r="I169" i="1" s="1"/>
  <c r="F165" i="1"/>
  <c r="I165" i="1" s="1"/>
  <c r="E165" i="1"/>
  <c r="G156" i="1"/>
  <c r="E156" i="1"/>
  <c r="F156" i="1" s="1"/>
  <c r="G149" i="1"/>
  <c r="E149" i="1"/>
  <c r="F149" i="1" s="1"/>
  <c r="G143" i="1"/>
  <c r="E143" i="1"/>
  <c r="F143" i="1" s="1"/>
  <c r="E139" i="1"/>
  <c r="F139" i="1" s="1"/>
  <c r="I139" i="1" s="1"/>
  <c r="G129" i="1"/>
  <c r="E129" i="1"/>
  <c r="F129" i="1" s="1"/>
  <c r="I129" i="1" s="1"/>
  <c r="G110" i="1"/>
  <c r="E110" i="1"/>
  <c r="F110" i="1" s="1"/>
  <c r="I110" i="1" s="1"/>
  <c r="G97" i="1"/>
  <c r="E97" i="1"/>
  <c r="F97" i="1" s="1"/>
  <c r="I97" i="1" s="1"/>
  <c r="E83" i="1"/>
  <c r="G79" i="1"/>
  <c r="E79" i="1"/>
  <c r="F79" i="1" s="1"/>
  <c r="G75" i="1"/>
  <c r="E75" i="1"/>
  <c r="F75" i="1" s="1"/>
  <c r="G70" i="1"/>
  <c r="E70" i="1"/>
  <c r="F70" i="1" s="1"/>
  <c r="E53" i="1"/>
  <c r="E31" i="1"/>
  <c r="F31" i="1" s="1"/>
  <c r="G31" i="1"/>
  <c r="E19" i="1"/>
  <c r="I19" i="1" s="1"/>
  <c r="I143" i="1" l="1"/>
  <c r="I149" i="1"/>
  <c r="I156" i="1"/>
  <c r="I31" i="1"/>
  <c r="I70" i="1"/>
  <c r="I75" i="1"/>
  <c r="I79" i="1"/>
  <c r="G185" i="1"/>
  <c r="G176" i="1"/>
  <c r="G162" i="1"/>
  <c r="G117" i="1"/>
  <c r="G114" i="1"/>
  <c r="G58" i="1"/>
  <c r="G49" i="1"/>
  <c r="G15" i="1"/>
  <c r="E185" i="1"/>
  <c r="F185" i="1" s="1"/>
  <c r="I185" i="1" s="1"/>
  <c r="E180" i="1"/>
  <c r="F180" i="1" s="1"/>
  <c r="I180" i="1" s="1"/>
  <c r="E176" i="1"/>
  <c r="F176" i="1" s="1"/>
  <c r="I176" i="1" s="1"/>
  <c r="E162" i="1"/>
  <c r="F162" i="1" s="1"/>
  <c r="E134" i="1"/>
  <c r="F134" i="1" s="1"/>
  <c r="I134" i="1" s="1"/>
  <c r="E117" i="1"/>
  <c r="F117" i="1" s="1"/>
  <c r="F113" i="1"/>
  <c r="F112" i="1"/>
  <c r="E114" i="1"/>
  <c r="E58" i="1"/>
  <c r="F58" i="1" s="1"/>
  <c r="I58" i="1" s="1"/>
  <c r="E49" i="1"/>
  <c r="F49" i="1" s="1"/>
  <c r="E5" i="1"/>
  <c r="E15" i="1"/>
  <c r="F15" i="1" s="1"/>
  <c r="I15" i="1" s="1"/>
  <c r="E200" i="1"/>
  <c r="I162" i="1" l="1"/>
  <c r="I49" i="1"/>
  <c r="F114" i="1"/>
  <c r="I114" i="1" s="1"/>
  <c r="I117" i="1"/>
</calcChain>
</file>

<file path=xl/sharedStrings.xml><?xml version="1.0" encoding="utf-8"?>
<sst xmlns="http://schemas.openxmlformats.org/spreadsheetml/2006/main" count="381" uniqueCount="211">
  <si>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</si>
  <si>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</si>
  <si>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</si>
  <si>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</si>
  <si>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</si>
  <si>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</si>
  <si>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</si>
  <si>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</si>
  <si>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</si>
  <si>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>Натали820</t>
  </si>
  <si>
    <t>кальсоны Артикул: BD02 р.10-11</t>
  </si>
  <si>
    <t>Кальсоны для мальчиков DRAWERS (пеликан), Артикул:BD01, р.4/5, 1шт - 116р </t>
  </si>
  <si>
    <t>CAB 6478 (04) Джемпер для мальчика (092)-56 у,1 шт - 115р </t>
  </si>
  <si>
    <t>Брюки для мальчика (пеликан), Артикул: BWP3022, р.4 (замена р.5), 1шт - 380р</t>
  </si>
  <si>
    <t>АрсиБусинка</t>
  </si>
  <si>
    <t>CAJ 3116 Комплект для девочек белый/черный (110-116)-60 Б - 1 шт. </t>
  </si>
  <si>
    <t>2) CAN 9251 Комплект ясельный голубой (074)-48 ВЕ - 1 шт. </t>
  </si>
  <si>
    <t>3) CWN 9166 Комплект ясельный (джемпер и ползунки) бирюзовый (074)-48 У - 1шт.</t>
  </si>
  <si>
    <t>Ол_га</t>
  </si>
  <si>
    <t>1)CAN 6451 (02) Кофточка ясельная голубой(мишка) (074)-48 у 96р на замену CAN 6451 (02) Кофточка ясельная голубой(полоска) (080)-52 у 96р </t>
  </si>
  <si>
    <t>2)CAN 6452 Кофточка ясельная голубой (074)-48 У 101р на замену CAN 6452 (02) Кофточка ясельная голубой/св.голубой (080)-52 У 101р </t>
  </si>
  <si>
    <t>5)CAN 6460 (02) Джемпер ясельный голубой(полоска) (080)-48 у 83р на замену CAN 6460 (02) Джемпер ясельный голубой(полоска) (074)-52 у 83р </t>
  </si>
  <si>
    <t>6)CAN 6463 (01) Кофточка ясельная голубой (080)-52 У 87р.на замену CAN 6463 (01) Кофточка ясельная экрю (080)-52 У 87р. </t>
  </si>
  <si>
    <t>7)CAB 6478 (04) Джемпер для мальчика салатовый/синий (086)-52 у 115р. На замену CAB 6478 (04) Джемпер для мальчика бирюзовый/оранж (086)-56 у 115р. </t>
  </si>
  <si>
    <t>8)CAB 6416 Джемпер для мальчика синий/экрю (092)-56 у 125р. </t>
  </si>
  <si>
    <t>9) C1006 Боди распашонка яс. набивное дл.рукава (черубино) р.74-80/48 </t>
  </si>
  <si>
    <t>10) CAN 4026 Боди ясельное машинки (80)-52 ВЕ 66р или CAN 4026 Боди ясельное паровозики (74)-48 ВЕ 66р </t>
  </si>
  <si>
    <t>11) CSN4065 боди ясельное (черубино) р.80/52 106р. На замену CSN4066 боди ясельное (черубино) р.80/52 99р. </t>
  </si>
  <si>
    <t>galyus@</t>
  </si>
  <si>
    <t xml:space="preserve">Трусы мужские (пеликан) XL Артикул: MB448 </t>
  </si>
  <si>
    <t xml:space="preserve">Трусы мужские (пеликан) XXL Артикул: MB418 </t>
  </si>
  <si>
    <t xml:space="preserve">Трусы мужские (пеликан) XXL Артикул: MB382 </t>
  </si>
  <si>
    <t>tatianna78</t>
  </si>
  <si>
    <t>CWK 6430 Водолазка для девочки фуксия (116)-60 у 123р. </t>
  </si>
  <si>
    <t>FS 7030 Брюки женские чёрный (170)-104(48) у 250р. </t>
  </si>
  <si>
    <t>ML 1028 Трусы мужские т.синий (092)-52 ВЕ 70р. </t>
  </si>
  <si>
    <t>loona</t>
  </si>
  <si>
    <t>1.Артикул:CWJ1129 кальсоны размер 146 </t>
  </si>
  <si>
    <t>2.Артикул:CAB5130 пижама цвет синий или голубой на мальчика размер 92 </t>
  </si>
  <si>
    <t>3.CAN 7050 Брюки для мальчиков серый-горчичный размер (098)-56 у,цвет серый или какой будет    </t>
  </si>
  <si>
    <t>4.CAB 6416 Джемпер для мальчика синий/экрю (092)-56 у,цвет сний или какой будет    </t>
  </si>
  <si>
    <t>5.CAB 6478 (04) Джемпер для мальчика салатовый/синий (092)-56 у,  </t>
  </si>
  <si>
    <t>Руся и Рома</t>
  </si>
  <si>
    <t>1) трусы женские (кр.в.) Артикул:257ХР294, р.110 (52), цена 50.0 р., 1 шт. </t>
  </si>
  <si>
    <t>2) панталоны кор.(кр.в.) Артикул:253ХР293, р.110 (52), цена 77.0 р.,1 шт. </t>
  </si>
  <si>
    <t>3) панталоны длин.(кр.в.) Артикул:253В293, р.112,110 (52), цена 93.0 р., 1 шт.</t>
  </si>
  <si>
    <t>AVasilina</t>
  </si>
  <si>
    <t>Брюки для мальчика (консалт), Артикул:СК4299к52, размер р.72/140, цена 265.0 р., 1 шт.</t>
  </si>
  <si>
    <t>Консалт, Артикул: СК4019 брюки ясельные,размер 56/92,цена 92р.</t>
  </si>
  <si>
    <t>Болеро для девочки Артикул:2459 фил фри, размер 104, 151 руб</t>
  </si>
  <si>
    <t>Astafeva</t>
  </si>
  <si>
    <t>CAN 9186 (01) Ползунки ясельные голубой (074)-48 У 95 </t>
  </si>
  <si>
    <t>CAN 9185 (02) Комбинезон ясельный голубой(мишка) (080)-52 у 132 </t>
  </si>
  <si>
    <t>CAN 9184 Комбинезон ясельный голубой (074)-48 у 134 </t>
  </si>
  <si>
    <t>CAN 4026 Боди ясельное игрушки на белом (80)-52 ВЕ 66</t>
  </si>
  <si>
    <t>Ёяя</t>
  </si>
  <si>
    <t>Пижама для девочки (Черубино) 122,цвет любой CAK5135 или Пижама для девочки (Пеликан) 7лет,цвет любой Артикул: GNJP435</t>
  </si>
  <si>
    <t xml:space="preserve">CAJ1168 трусы-боксеры д/мал. (черубино) 110-116 цвет любой </t>
  </si>
  <si>
    <t>CAK1163 трусы-бокс. д/мал. (черубино) 98-104 цветлюбой</t>
  </si>
  <si>
    <t>@N@T@LI@_</t>
  </si>
  <si>
    <t>CWN 7180 Ползунки ясельные голубой (068)-44 у - 2 шт. 82 р </t>
  </si>
  <si>
    <t>CAN 7206 (01) Ползунки ясельные голубой (068)-44 У - 2 шт 59 р (на замену цвет экрю) </t>
  </si>
  <si>
    <t>CAN 6451 (02) Кофточка ясельная голубой(мишка) (068)-44 у - 1 шт 96 р (на замену голубой полоска)</t>
  </si>
  <si>
    <t>Салаточка</t>
  </si>
  <si>
    <t>CAB 6478 (04) Джемпер для мальчика бирюзовый/оранж (092)-56 у   115 р </t>
  </si>
  <si>
    <t>CAB 6478 (04) Джемпер для мальчика салатовый/синий (098)-56 у   115 р </t>
  </si>
  <si>
    <t>CAB 7227 (04) Брюки для мальчика т.синий (092)-56 У  141 р </t>
  </si>
  <si>
    <t>CWK 6114 Джемпер для мальчиков оранжевый (122)-64  150 р </t>
  </si>
  <si>
    <t>CWK 6201 Джемпер для мальчика т.синий (122)-64  239 </t>
  </si>
  <si>
    <t>CWK 9126 Комплект детский зеленый 122/64 ВЕ   199 </t>
  </si>
  <si>
    <t>Anastasia2812</t>
  </si>
  <si>
    <t>CWJ6610, Водолазка детская р.134/68 (цена на сайте 166.0 р.) 2 штуки , белые.</t>
  </si>
  <si>
    <t>Ольга_Вика</t>
  </si>
  <si>
    <t>1) рукавицы детские кроха HL-M024 размер 8/10 лет цвет серый на замену рукавицы детские кроха HL-M004 8/10 лет цвет серый </t>
  </si>
  <si>
    <t>2) перчатки детские кроха размер 8/10 лет цвет серый или темно-синий HL-G025. </t>
  </si>
  <si>
    <t>3) шапка детская (кроха) Ф-827 размер 46 цвет для мальчика </t>
  </si>
  <si>
    <t>4) головной убор детский Артикул: Л-КА022 размер 46 цвет голубой на замену Л-КА021 размер 46 цвет белый или голубой. </t>
  </si>
  <si>
    <t>CAB01023 Носки детские (черубино) р-р 14 5 шт. на замену CAB01028 Носки детские (черубино) р-р 14 26.25 желательно белые или посветлее</t>
  </si>
  <si>
    <t>BWP3025 Брюки для мальчика р.4 </t>
  </si>
  <si>
    <t>BATB325 Комплект для мальчиков р.1 </t>
  </si>
  <si>
    <t>BAJP327 Комплект для мальчиков р.1 </t>
  </si>
  <si>
    <t>GAJS344 Комплект д/дев. р.2</t>
  </si>
  <si>
    <t>солнечная гостья</t>
  </si>
  <si>
    <t>CAJ 2053 Сорочка для девочек розовый (122-128)-64 у цена 110 р. </t>
  </si>
  <si>
    <t>Лидия К.</t>
  </si>
  <si>
    <t>7401вт Халат для девочки (в.т.) Производитель:Виктория-Текс размер 30 цена 100 р. </t>
  </si>
  <si>
    <t>К1110 сорочка дет. (консалт) Производитель: Консалт (Crockid) р.64/122 цена 115 р</t>
  </si>
  <si>
    <t>Носки муж. (Орел) Артикул: с489ор р.27/29 56.0 р. 5шт</t>
  </si>
  <si>
    <t>pyuli</t>
  </si>
  <si>
    <t>Халат для мальчиков (Пеликан) Артикул: BG325 Размер 5 288 руб </t>
  </si>
  <si>
    <t>2. Джемпер для мальчиков (пеликан) Артикул: BJN328 Размер 5 171 руб </t>
  </si>
  <si>
    <t>3. Комплект для мальчиков (Пеликан) Артикул: BNTP325 Размер 5 242 руб</t>
  </si>
  <si>
    <t>Omea</t>
  </si>
  <si>
    <t xml:space="preserve">брюки укороченные (евразия) XXL Артикул: 09-847-017 </t>
  </si>
  <si>
    <t>бриджи жен.(кр.в.) р-р 110 Артикул: 215Б130</t>
  </si>
  <si>
    <t>Пижама для мальчика (пеликан) BNJP334 размер 4 цена 273 р.</t>
  </si>
  <si>
    <t>ИринаS22</t>
  </si>
  <si>
    <t xml:space="preserve">Бриджи для мальчика (ф.ф.) р-р 116 Артикул: 5894 </t>
  </si>
  <si>
    <t xml:space="preserve">Бриджи для девочки (черубино) р-р 128 Артикул: CSJ7252 </t>
  </si>
  <si>
    <t xml:space="preserve">Брюки для мальчика (черубино) р-р 122 и 110 Артикул: CWK7128 </t>
  </si>
  <si>
    <t>Бриджи для мальчика (ф.ф) р-р 104 Артикул: 4120</t>
  </si>
  <si>
    <t>1) Трусы мужские (евразия),Артикул:02-431-005, размер 112, цена 77.0 р.,2 шт. </t>
  </si>
  <si>
    <t>2) Трусы мужские (кр.в.), Артикул:157ХР009, размер р.110 (60), цена 100.0 р., 2 шт. </t>
  </si>
  <si>
    <t>3) Трусы мужские (черубино), Артикул:MC1048, размер р.XL, цена 125.0 р.,1 шт. </t>
  </si>
  <si>
    <t>4) панталоны кор.(кр.в.), Артикул:253В324, размер р.124,122 (58), цена 80.0 р, 1 шт. </t>
  </si>
  <si>
    <t>5) панталоны кор.(кр.в.), Артикул:253В324, размер р.112,110 (52), цена 80.0 р, 1 шт. </t>
  </si>
  <si>
    <t>6) панталоны короткие(модекс), Артикул:П1, размер р.58, цена 69.0 р., 1 шт.</t>
  </si>
  <si>
    <t>Джемпер для мальчика Пеликан BKJR3010  р.4  </t>
  </si>
  <si>
    <t>Джемпер для мальчика Пеликан BKJX3012  р. 5  </t>
  </si>
  <si>
    <t>Комплект д/девочки Пеликан   GAJD343   р.5 </t>
  </si>
  <si>
    <t>Комплект д/девочки Пеликан   GAJD344   р.2 </t>
  </si>
  <si>
    <t>Комплект д/девочки Пеликан  GAJDL343  р.5 </t>
  </si>
  <si>
    <t>Комплект д/девочки Пеликан   GAJS344  р.2 </t>
  </si>
  <si>
    <t>Комплект д/девочки Пеликан  GAML345  р.5 </t>
  </si>
  <si>
    <t>Жакет д/девочки Пеликан  GKJX3008 р.5 </t>
  </si>
  <si>
    <t>Пижама  д/девочки Пеликан GNML338 р.5 </t>
  </si>
  <si>
    <t>Футболка  д/девочки Пеликан GTR342 р.2 </t>
  </si>
  <si>
    <t>Футболка  д/девочки Пеликан GTR344 р.4</t>
  </si>
  <si>
    <t>Sveta2101</t>
  </si>
  <si>
    <t>туника фил фри Артикул: 2439, р 98, 178 руб. </t>
  </si>
  <si>
    <t>футболка пеликан Артикул: GTR303, р.5, 154 руб.</t>
  </si>
  <si>
    <t>Комплект женский (евразия), Артикул:12-838-017П, размер S., цена 459.0 р., 1 шт.</t>
  </si>
  <si>
    <t>Шорты мужские (пеликан), Артикул:MH01, 155,0 руб., р. М </t>
  </si>
  <si>
    <t>Трусы мужские (пеликан), Артикул: MH430, 155,0 руб., р. М </t>
  </si>
  <si>
    <t>Трусы мужские (пеликан), Артикул: MH419, 155,0 руб., р. М</t>
  </si>
  <si>
    <t>Kitten75</t>
  </si>
  <si>
    <t>С1002  Комбинезон ясельный набивной голубой (062-68)-40  95 </t>
  </si>
  <si>
    <t>С1002  Комбинезон ясельный набивной фисташковый (062-68)-40  95 </t>
  </si>
  <si>
    <t>CAN 6451 (02) Кофточка ясельная голубой(мишка) (062)-40 у  96 </t>
  </si>
  <si>
    <t>CAN 6451 (02) Кофточка ясельная голубой(полоска) (068)-44 у  96 </t>
  </si>
  <si>
    <t>CAN 6464 (01) Кофточка ясельная голубой (062)-40 У 68 </t>
  </si>
  <si>
    <t>CAN 6464 (01) Кофточка ясельная голубой (068)-44 У  68 </t>
  </si>
  <si>
    <t>Мафеста</t>
  </si>
  <si>
    <t>Джемпер для мальчика (пеликан) BKJR3005 р.4</t>
  </si>
  <si>
    <t>Комплект д/дев. (Пеликан) GAJD343 р.5</t>
  </si>
  <si>
    <t>Джемпер для девочки (пеликан)  GKJR3005 р.5</t>
  </si>
  <si>
    <t>Джемпер для девочек (пеликан) GJN344 р.4</t>
  </si>
  <si>
    <t>Mahleeva_Ann</t>
  </si>
  <si>
    <t>1.CAJ 1135 Трусы для девочек св.розовый/розовый (140)-72 Б, 1 шт. </t>
  </si>
  <si>
    <t>2.CAJ 1135 Трусы для девочек розовый/черный (146)-76 Б, 1 шт. </t>
  </si>
  <si>
    <t>3.CAJ 1136 Трусы для девочек розовый (140)-72 Б, 1шт. </t>
  </si>
  <si>
    <t>4.CAJ 1136 Трусы для девочек св.розовый (146)-76 Б, 1 шт. </t>
  </si>
  <si>
    <t>5.CAJ 1137 Трусы-шорты для девочек белый-черный (140)-72 Б, 1 шт. </t>
  </si>
  <si>
    <t>6.CAJ 1137 Трусы-шорты для девочек белый-черный (146)-76 Б, 1 шт. </t>
  </si>
  <si>
    <t>7.CAJ 2044 Майка для девочек салатовый (140)-72 у, 1 шт. </t>
  </si>
  <si>
    <t>8.CAJ 2044 Майка для девочек персиковый (146)-76 у, 1 шт. </t>
  </si>
  <si>
    <t>9.CAJ 2082 Майка для девочек розовый-черный (140)-72 Б, 1 шт. </t>
  </si>
  <si>
    <t>10.CAJ 2082 Майка для девочек св.розовый-розовый (146)-76 Б, 1 шт. </t>
  </si>
  <si>
    <t>11.CAJ 2083 Бюстье для девочек белый (146)-76 Б, 1 шт. </t>
  </si>
  <si>
    <t>Евгеш@</t>
  </si>
  <si>
    <t xml:space="preserve">брюки для девочек (пеликан) GWP101 размер 10 цена 190 р. </t>
  </si>
  <si>
    <t xml:space="preserve">Платье для девочки (Пеликан) GKMT4022 размер 11 цена 391 р. цвет желтый (на замену розовый) </t>
  </si>
  <si>
    <t>Джемпер для мальчика (пеликан) BKJR3004 размер 4</t>
  </si>
  <si>
    <t xml:space="preserve">Платье для девочки (Пеликан) GKMT4022 размер 10 цена 391 р. цвет желтый (на замену розовый) </t>
  </si>
  <si>
    <t>Шорты для мальчика Пеликан BH304 размер 5, цена 237р.</t>
  </si>
  <si>
    <t>Марина ромашка</t>
  </si>
  <si>
    <t>трусы-боксеры д/мал. (черубино) Артикул:CAJ1134  р.122/64/128   109.0 р. 1 шт. </t>
  </si>
  <si>
    <t>трусы для мальчика (черубино) Артикул:CAJ1167 р.122/64/128   82.0 р.  1 шт. </t>
  </si>
  <si>
    <t>трусы д/мал.(пеликан) Артикул:BUH186  р.6   112.0 р. 1 шт. </t>
  </si>
  <si>
    <t>трусы д.мал. (пеликан) Артикул:BUH182  р.6   112.0 р. 1 шт.</t>
  </si>
  <si>
    <t>Статика</t>
  </si>
  <si>
    <t> Брюки д/м цвет серый р104 CWK7294 -227 РУБ</t>
  </si>
  <si>
    <t>Олеся 30</t>
  </si>
  <si>
    <t>Комплект для девочки GAJP443 Цвет серый . Размер 10 . Цена 468р</t>
  </si>
  <si>
    <t>ХАТуся</t>
  </si>
  <si>
    <t>Футболка для мальчика (пеликан) Арт: BTR327 р.1 152 руб. </t>
  </si>
  <si>
    <t>Арт: BTR326 р. 2 152 руб. </t>
  </si>
  <si>
    <t>Арт: BTR325 р. 1 152 руб. </t>
  </si>
  <si>
    <t>Комплект для мальчиков (Пеликан) Арт: BATB325 р.1 281руб.</t>
  </si>
  <si>
    <t>1.Шорты для мальчика (пеликан) Артикул: BWH3009 (Распродажа 2012) размер 5, цена 177р. </t>
  </si>
  <si>
    <t>2.Шорты детские Kids (евразия) Артикул:13-517-041В Производитель Евразия), р-р 116, цена 152р. </t>
  </si>
  <si>
    <t>3.трусы-боксеры д/мал. (черубино)Артикул: CAJ1168, рост 164/84, цена 92р. - 2 шт.(предпочтительней голубые или серые)</t>
  </si>
  <si>
    <t>CWJ1129 Кальсоны для мальчика (черубино) 112,5 р.122 или 128</t>
  </si>
  <si>
    <t xml:space="preserve">Артикул: GAJD344 р-р 1 301,5 на замену Артикул:GAJS344 р-р 1 301,5 </t>
  </si>
  <si>
    <t xml:space="preserve">Артикул: GNTH337 р-р 1 196,2 на замену Артикул: GNTB338 р-р 1 224,1 </t>
  </si>
  <si>
    <t>горная лаванда</t>
  </si>
  <si>
    <t>я</t>
  </si>
  <si>
    <t>CWN6403 кофточка ясельная (черубино) (р.62/40, голубой)</t>
  </si>
  <si>
    <t>GNTP341 Пижама для девочек (Пеликан) (р.5, Pink)</t>
  </si>
  <si>
    <t>CAN7206 Ползунки ясельные (черубино) (р.62/40, экрю)</t>
  </si>
  <si>
    <r>
      <t xml:space="preserve">12) CSN4067 боди ясельное (черубино) р.74/48 98р. </t>
    </r>
    <r>
      <rPr>
        <sz val="11"/>
        <color rgb="FFFF0000"/>
        <rFont val="Calibri"/>
        <family val="2"/>
        <charset val="204"/>
        <scheme val="minor"/>
      </rPr>
      <t>На замену</t>
    </r>
    <r>
      <rPr>
        <sz val="11"/>
        <color theme="1"/>
        <rFont val="Calibri"/>
        <family val="2"/>
        <scheme val="minor"/>
      </rPr>
      <t xml:space="preserve"> CSN4068 боди ясельное (черубино) р.74/48 98р. </t>
    </r>
  </si>
  <si>
    <r>
      <t xml:space="preserve">4)CAN 6457 (02) Джемпер ясельный голубой(полоска) (080)-52 у 88р </t>
    </r>
    <r>
      <rPr>
        <sz val="11"/>
        <color rgb="FFFF0000"/>
        <rFont val="Calibri"/>
        <family val="2"/>
        <charset val="204"/>
        <scheme val="minor"/>
      </rPr>
      <t>на замену</t>
    </r>
    <r>
      <rPr>
        <sz val="11"/>
        <color theme="1"/>
        <rFont val="Calibri"/>
        <family val="2"/>
        <scheme val="minor"/>
      </rPr>
      <t xml:space="preserve"> CAN 6457 (02) Джемпер ясельный голубой(мишка) (074)-48 у 88р </t>
    </r>
  </si>
  <si>
    <t>CAN9184 Комбинезон ясельный (черубино) (р.62/40, голубой)</t>
  </si>
  <si>
    <t>CAN 6463 (01) Кофточка ясельная голубой р.62</t>
  </si>
  <si>
    <r>
      <t xml:space="preserve">3)CAN 6453 (02) Кофточка ясельная голубой(полоска) (074)-48 У 91р </t>
    </r>
    <r>
      <rPr>
        <sz val="11"/>
        <color rgb="FFFF0000"/>
        <rFont val="Calibri"/>
        <family val="2"/>
        <charset val="204"/>
        <scheme val="minor"/>
      </rPr>
      <t xml:space="preserve">на замену </t>
    </r>
    <r>
      <rPr>
        <sz val="11"/>
        <color theme="1"/>
        <rFont val="Calibri"/>
        <family val="2"/>
        <scheme val="minor"/>
      </rPr>
      <t>CAN 6454 (02) Кофточка ясельная голубой (080)-52 У 89р. </t>
    </r>
  </si>
  <si>
    <t>CAN7207 Ползунки ясельные (черубино) (р.62/40, экрю)</t>
  </si>
  <si>
    <t>CAN7208 Ползунки ясельные (черубино) (р.62/40, экрю)</t>
  </si>
  <si>
    <t>CAN9186 Ползунки ясельные (черубино) (р.62/40, экрю)</t>
  </si>
  <si>
    <t>CAJ6612 майка для девочки (черубино)р.110-116 белая</t>
  </si>
  <si>
    <t>Платье для девочки (Пеликан) GDJ341-1 розовый. р.4 Цена 351руб. </t>
  </si>
  <si>
    <t>2.Футболка женская (пеликан)  FTR576  р.М Цена 354руб.</t>
  </si>
  <si>
    <t>джемпер для девочки (пеликан) GKJR3005, р 4 на замену GKJN3006, р 4</t>
  </si>
  <si>
    <t>бриджи для мальчика (консалт) СК4133к50 р.52/92 185 р </t>
  </si>
  <si>
    <t>шорты для мальчика (консалт) СК4306 р.68/128 145 р</t>
  </si>
  <si>
    <t>Брюки для девочек (пеликан) Арт:GWP3035 р. 6 338 руб.</t>
  </si>
  <si>
    <t xml:space="preserve">Футболка для девочки (Бамбино) 0692-TS р.80 1 шт  р.86 1 шт. </t>
  </si>
  <si>
    <t xml:space="preserve">колготки детские Formica (Donna B.C.) Коллекция Аквилони  р.12-18 мес/86 50р </t>
  </si>
  <si>
    <t xml:space="preserve">рубашка-поло для мальчика (консалт) СК3102 р.56-60/110-116 195.0 р. ( св.голубую / светлую) </t>
  </si>
  <si>
    <t xml:space="preserve">Джемпер для мальчика (ф.ф) 4127 р.110 (30) 146.0 р. </t>
  </si>
  <si>
    <t xml:space="preserve">Джемпер для мальчика (ф.ф) 4122 р.110/30 120.0 р. </t>
  </si>
  <si>
    <t xml:space="preserve">Шорты для мальчика (черубино) CSK7245 р.110/60 148.0 р. </t>
  </si>
  <si>
    <t xml:space="preserve">Шорты для мальчика (ф.ф.) 4133 р.110 (30) 131.0 р. </t>
  </si>
  <si>
    <t xml:space="preserve">Джемпер для мальчика (ф.ф.) 5860 Фил Фри (Feel Free) р.110/30 125.0 р. </t>
  </si>
  <si>
    <t xml:space="preserve">Водолазка для мальчика (черубино) CWK6699 р.110/60 166.0 р. </t>
  </si>
  <si>
    <t>Футболка детская (Арлекин) 205-013 (на девочку)</t>
  </si>
  <si>
    <t>колготки на рост 74 однотонные белые любой фирмы 1 шт.</t>
  </si>
  <si>
    <t>lulka12</t>
  </si>
  <si>
    <t>Блузка для девочек (Пеликан) Артикул:GWJX4042 р.9 380.0 р. цвет Sky </t>
  </si>
  <si>
    <t>Блузка для девочек (Пеликан) Артикул:GWJX4042 р.8 380.0 р. цвет pink или Sky </t>
  </si>
  <si>
    <t>Блузка для девочек (Пеликан)Артикул: GWJX4039 р.8 380.0 р. цвет white</t>
  </si>
  <si>
    <t>nataliya2101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</si>
</sst>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7" fillId="0" borderId="0" xfId="0" applyFont="1"/>
    <xf numFmtId="0" fontId="8" fillId="0" borderId="0" xfId="0" applyFont="1" applyProtection="1">
      <protection locked="0"/>
    </xf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workbookViewId="0">
      <selection activeCell="K2" sqref="K2"/>
    </sheetView>
  </sheetViews>
  <sheetFormatPr defaultRowHeight="15" x14ac:dyDescent="0.25"/>
  <cols>
    <col min="1" max="1" width="33.140625" customWidth="1"/>
    <col min="2" max="2" width="53.42578125" customWidth="1"/>
    <col min="9" max="9" width="9.140625" style="7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8</v>
      </c>
    </row>
    <row r="3" spans="1:11" x14ac:dyDescent="0.25">
      <c r="A3" t="s">
        <v>59</v>
      </c>
      <c r="B3" t="s">
        <v>189</v>
      </c>
      <c r="C3">
        <v>0</v>
      </c>
      <c r="E3">
        <v>0</v>
      </c>
    </row>
    <row r="4" spans="1:11" x14ac:dyDescent="0.25">
      <c r="A4" t="s">
        <v>59</v>
      </c>
      <c r="B4" t="s">
        <v>190</v>
      </c>
      <c r="C4">
        <v>0</v>
      </c>
      <c r="E4">
        <v>0</v>
      </c>
    </row>
    <row r="5" spans="1:11" s="5" customFormat="1" x14ac:dyDescent="0.25">
      <c r="A5" s="5" t="s">
        <v>59</v>
      </c>
      <c r="E5" s="5">
        <f>SUM(E3:E4)</f>
        <v>0</v>
      </c>
      <c r="F5" s="5">
        <v>0</v>
      </c>
      <c r="G5" s="5">
        <v>0</v>
      </c>
      <c r="H5" s="5">
        <v>0</v>
      </c>
      <c r="I5" s="8">
        <v>0</v>
      </c>
    </row>
    <row r="6" spans="1:11" x14ac:dyDescent="0.25">
      <c r="A6" t="s">
        <v>70</v>
      </c>
      <c r="B6" s="4" t="s">
        <v>192</v>
      </c>
      <c r="C6">
        <v>0</v>
      </c>
      <c r="D6" s="5"/>
      <c r="E6" s="5"/>
      <c r="F6" s="5"/>
      <c r="G6" s="5"/>
      <c r="H6" s="5"/>
      <c r="I6" s="8"/>
      <c r="J6" s="5"/>
      <c r="K6" s="5"/>
    </row>
    <row r="7" spans="1:11" x14ac:dyDescent="0.25">
      <c r="A7" t="s">
        <v>70</v>
      </c>
      <c r="B7" s="4" t="s">
        <v>193</v>
      </c>
      <c r="C7">
        <v>0</v>
      </c>
      <c r="D7" s="5"/>
      <c r="E7" s="5"/>
      <c r="F7" s="5"/>
      <c r="G7" s="5"/>
      <c r="H7" s="5"/>
      <c r="I7" s="8"/>
      <c r="J7" s="5"/>
      <c r="K7" s="5"/>
    </row>
    <row r="8" spans="1:11" x14ac:dyDescent="0.25">
      <c r="A8" t="s">
        <v>70</v>
      </c>
      <c r="B8" t="s">
        <v>64</v>
      </c>
      <c r="C8">
        <v>112.7</v>
      </c>
      <c r="E8">
        <v>112.7</v>
      </c>
      <c r="G8">
        <v>2</v>
      </c>
    </row>
    <row r="9" spans="1:11" x14ac:dyDescent="0.25">
      <c r="A9" t="s">
        <v>70</v>
      </c>
      <c r="B9" t="s">
        <v>65</v>
      </c>
      <c r="C9">
        <v>112.7</v>
      </c>
      <c r="E9">
        <v>112.7</v>
      </c>
      <c r="G9">
        <v>2</v>
      </c>
    </row>
    <row r="10" spans="1:11" x14ac:dyDescent="0.25">
      <c r="A10" t="s">
        <v>70</v>
      </c>
      <c r="B10" t="s">
        <v>66</v>
      </c>
      <c r="C10">
        <v>138.18</v>
      </c>
      <c r="E10">
        <v>138.18</v>
      </c>
      <c r="G10">
        <v>2</v>
      </c>
    </row>
    <row r="11" spans="1:11" x14ac:dyDescent="0.25">
      <c r="A11" t="s">
        <v>70</v>
      </c>
      <c r="B11" t="s">
        <v>67</v>
      </c>
      <c r="C11">
        <v>147</v>
      </c>
      <c r="E11">
        <v>147</v>
      </c>
      <c r="G11">
        <v>2</v>
      </c>
    </row>
    <row r="12" spans="1:11" x14ac:dyDescent="0.25">
      <c r="A12" t="s">
        <v>70</v>
      </c>
      <c r="B12" t="s">
        <v>68</v>
      </c>
      <c r="C12">
        <v>0</v>
      </c>
      <c r="E12">
        <v>0</v>
      </c>
    </row>
    <row r="13" spans="1:11" s="5" customFormat="1" x14ac:dyDescent="0.25">
      <c r="A13" t="s">
        <v>70</v>
      </c>
      <c r="B13" t="s">
        <v>69</v>
      </c>
      <c r="C13">
        <v>195.02</v>
      </c>
      <c r="D13"/>
      <c r="E13">
        <v>195.02</v>
      </c>
      <c r="F13"/>
      <c r="G13">
        <v>2</v>
      </c>
      <c r="H13"/>
      <c r="I13" s="7"/>
      <c r="J13"/>
      <c r="K13"/>
    </row>
    <row r="14" spans="1:11" x14ac:dyDescent="0.25">
      <c r="A14" t="s">
        <v>70</v>
      </c>
      <c r="B14" t="s">
        <v>172</v>
      </c>
      <c r="C14">
        <v>0</v>
      </c>
      <c r="E14">
        <v>0</v>
      </c>
    </row>
    <row r="15" spans="1:11" s="5" customFormat="1" x14ac:dyDescent="0.25">
      <c r="A15" s="5" t="s">
        <v>70</v>
      </c>
      <c r="E15" s="5">
        <f>SUM(E8:E14)</f>
        <v>705.6</v>
      </c>
      <c r="F15" s="5">
        <f>E15*1.13</f>
        <v>797.32799999999997</v>
      </c>
      <c r="G15" s="5">
        <f>SUM(G8:G14)</f>
        <v>10</v>
      </c>
      <c r="H15" s="5">
        <v>798</v>
      </c>
      <c r="I15" s="8">
        <f>F15+G15-H15</f>
        <v>9.3279999999999745</v>
      </c>
    </row>
    <row r="16" spans="1:11" x14ac:dyDescent="0.25">
      <c r="A16" t="s">
        <v>50</v>
      </c>
      <c r="B16" t="s">
        <v>49</v>
      </c>
      <c r="C16">
        <v>0</v>
      </c>
      <c r="E16">
        <v>0</v>
      </c>
    </row>
    <row r="17" spans="1:12" x14ac:dyDescent="0.25">
      <c r="A17" t="s">
        <v>50</v>
      </c>
      <c r="B17" t="s">
        <v>119</v>
      </c>
      <c r="C17">
        <v>174.44</v>
      </c>
      <c r="E17">
        <v>174.44</v>
      </c>
      <c r="G17">
        <v>2</v>
      </c>
      <c r="L17" s="5"/>
    </row>
    <row r="18" spans="1:12" x14ac:dyDescent="0.25">
      <c r="A18" t="s">
        <v>50</v>
      </c>
      <c r="B18" s="3" t="s">
        <v>120</v>
      </c>
      <c r="C18">
        <v>0</v>
      </c>
      <c r="E18">
        <v>0</v>
      </c>
    </row>
    <row r="19" spans="1:12" s="5" customFormat="1" x14ac:dyDescent="0.25">
      <c r="A19" s="5" t="s">
        <v>50</v>
      </c>
      <c r="E19" s="5">
        <f>SUM(E16:E18)</f>
        <v>174.44</v>
      </c>
      <c r="F19" s="5">
        <f>E19*1.13</f>
        <v>197.11719999999997</v>
      </c>
      <c r="G19" s="5">
        <v>2</v>
      </c>
      <c r="H19" s="5">
        <v>0</v>
      </c>
      <c r="I19" s="8">
        <f>F19+G19-H19</f>
        <v>199.11719999999997</v>
      </c>
    </row>
    <row r="20" spans="1:12" s="5" customFormat="1" x14ac:dyDescent="0.25">
      <c r="A20" t="s">
        <v>46</v>
      </c>
      <c r="B20" t="s">
        <v>43</v>
      </c>
      <c r="C20">
        <v>49</v>
      </c>
      <c r="D20"/>
      <c r="E20">
        <v>49</v>
      </c>
      <c r="F20"/>
      <c r="G20">
        <v>2</v>
      </c>
      <c r="H20"/>
      <c r="I20" s="7"/>
      <c r="J20"/>
      <c r="K20"/>
      <c r="L20"/>
    </row>
    <row r="21" spans="1:12" x14ac:dyDescent="0.25">
      <c r="A21" t="s">
        <v>46</v>
      </c>
      <c r="B21" t="s">
        <v>44</v>
      </c>
      <c r="E21">
        <v>75.459999999999994</v>
      </c>
      <c r="G21">
        <v>2</v>
      </c>
    </row>
    <row r="22" spans="1:12" x14ac:dyDescent="0.25">
      <c r="A22" t="s">
        <v>46</v>
      </c>
      <c r="B22" t="s">
        <v>45</v>
      </c>
      <c r="C22">
        <v>0</v>
      </c>
      <c r="E22">
        <v>0</v>
      </c>
    </row>
    <row r="23" spans="1:12" x14ac:dyDescent="0.25">
      <c r="A23" t="s">
        <v>46</v>
      </c>
      <c r="B23" t="s">
        <v>47</v>
      </c>
      <c r="C23">
        <v>259.7</v>
      </c>
      <c r="E23">
        <v>259.7</v>
      </c>
      <c r="G23">
        <v>2</v>
      </c>
    </row>
    <row r="24" spans="1:12" x14ac:dyDescent="0.25">
      <c r="A24" t="s">
        <v>46</v>
      </c>
      <c r="B24" t="s">
        <v>101</v>
      </c>
      <c r="C24">
        <v>75.459999999999994</v>
      </c>
      <c r="E24">
        <v>75.459999999999994</v>
      </c>
      <c r="G24">
        <v>2</v>
      </c>
    </row>
    <row r="25" spans="1:12" x14ac:dyDescent="0.25">
      <c r="A25" t="s">
        <v>46</v>
      </c>
      <c r="B25" t="s">
        <v>102</v>
      </c>
      <c r="C25">
        <v>98</v>
      </c>
      <c r="D25">
        <v>2</v>
      </c>
      <c r="E25">
        <v>196</v>
      </c>
      <c r="G25">
        <v>4</v>
      </c>
    </row>
    <row r="26" spans="1:12" x14ac:dyDescent="0.25">
      <c r="A26" t="s">
        <v>46</v>
      </c>
      <c r="B26" t="s">
        <v>103</v>
      </c>
      <c r="C26">
        <v>122.5</v>
      </c>
      <c r="E26">
        <v>122.5</v>
      </c>
      <c r="G26">
        <v>2</v>
      </c>
    </row>
    <row r="27" spans="1:12" x14ac:dyDescent="0.25">
      <c r="A27" t="s">
        <v>46</v>
      </c>
      <c r="B27" t="s">
        <v>104</v>
      </c>
      <c r="C27">
        <v>0</v>
      </c>
      <c r="E27">
        <v>0</v>
      </c>
    </row>
    <row r="28" spans="1:12" x14ac:dyDescent="0.25">
      <c r="A28" t="s">
        <v>46</v>
      </c>
      <c r="B28" t="s">
        <v>105</v>
      </c>
      <c r="C28">
        <v>78.400000000000006</v>
      </c>
      <c r="E28">
        <v>78.400000000000006</v>
      </c>
      <c r="G28">
        <v>2</v>
      </c>
    </row>
    <row r="29" spans="1:12" x14ac:dyDescent="0.25">
      <c r="A29" t="s">
        <v>46</v>
      </c>
      <c r="B29" t="s">
        <v>106</v>
      </c>
      <c r="C29">
        <v>67.62</v>
      </c>
      <c r="E29">
        <v>67.62</v>
      </c>
      <c r="G29">
        <v>2</v>
      </c>
    </row>
    <row r="30" spans="1:12" x14ac:dyDescent="0.25">
      <c r="A30" t="s">
        <v>46</v>
      </c>
      <c r="B30" t="s">
        <v>121</v>
      </c>
      <c r="C30">
        <v>449.82</v>
      </c>
      <c r="E30">
        <v>449.82</v>
      </c>
      <c r="G30">
        <v>2</v>
      </c>
    </row>
    <row r="31" spans="1:12" s="5" customFormat="1" x14ac:dyDescent="0.25">
      <c r="A31" s="5" t="s">
        <v>46</v>
      </c>
      <c r="E31" s="5">
        <f>SUM(E20:E30)</f>
        <v>1373.9599999999998</v>
      </c>
      <c r="F31" s="5">
        <f>E31*1.13</f>
        <v>1552.5747999999996</v>
      </c>
      <c r="G31" s="5">
        <f>SUM(G20:G30)</f>
        <v>20</v>
      </c>
      <c r="H31" s="5">
        <v>527</v>
      </c>
      <c r="I31" s="8">
        <f>F31+G31-H31</f>
        <v>1045.5747999999996</v>
      </c>
    </row>
    <row r="32" spans="1:12" x14ac:dyDescent="0.25">
      <c r="A32" t="s">
        <v>28</v>
      </c>
      <c r="B32" t="s">
        <v>19</v>
      </c>
      <c r="C32">
        <v>0</v>
      </c>
      <c r="E32">
        <v>0</v>
      </c>
    </row>
    <row r="33" spans="1:12" x14ac:dyDescent="0.25">
      <c r="A33" t="s">
        <v>28</v>
      </c>
      <c r="B33" t="s">
        <v>20</v>
      </c>
      <c r="C33">
        <v>98.98</v>
      </c>
      <c r="E33">
        <v>98.98</v>
      </c>
      <c r="G33">
        <v>2</v>
      </c>
    </row>
    <row r="34" spans="1:12" x14ac:dyDescent="0.25">
      <c r="A34" t="s">
        <v>28</v>
      </c>
      <c r="B34" t="s">
        <v>184</v>
      </c>
      <c r="C34">
        <v>89.18</v>
      </c>
      <c r="E34">
        <v>89.18</v>
      </c>
      <c r="G34">
        <v>2</v>
      </c>
    </row>
    <row r="35" spans="1:12" x14ac:dyDescent="0.25">
      <c r="A35" t="s">
        <v>28</v>
      </c>
      <c r="B35" t="s">
        <v>181</v>
      </c>
      <c r="C35">
        <v>86.24</v>
      </c>
      <c r="E35">
        <v>86.24</v>
      </c>
      <c r="G35">
        <v>2</v>
      </c>
      <c r="L35" s="5"/>
    </row>
    <row r="36" spans="1:12" x14ac:dyDescent="0.25">
      <c r="A36" t="s">
        <v>28</v>
      </c>
      <c r="B36" t="s">
        <v>21</v>
      </c>
      <c r="C36">
        <v>0</v>
      </c>
      <c r="E36">
        <v>0</v>
      </c>
    </row>
    <row r="37" spans="1:12" x14ac:dyDescent="0.25">
      <c r="A37" t="s">
        <v>28</v>
      </c>
      <c r="B37" t="s">
        <v>22</v>
      </c>
      <c r="C37">
        <v>85.26</v>
      </c>
      <c r="E37">
        <v>85.26</v>
      </c>
      <c r="G37">
        <v>2</v>
      </c>
      <c r="J37" s="5"/>
      <c r="K37" s="5"/>
    </row>
    <row r="38" spans="1:12" s="5" customFormat="1" x14ac:dyDescent="0.25">
      <c r="A38" t="s">
        <v>28</v>
      </c>
      <c r="B38" t="s">
        <v>23</v>
      </c>
      <c r="C38">
        <v>112.7</v>
      </c>
      <c r="D38"/>
      <c r="E38">
        <v>112.7</v>
      </c>
      <c r="F38"/>
      <c r="G38">
        <v>2</v>
      </c>
      <c r="H38"/>
      <c r="I38" s="7"/>
      <c r="J38"/>
      <c r="K38"/>
      <c r="L38"/>
    </row>
    <row r="39" spans="1:12" x14ac:dyDescent="0.25">
      <c r="A39" t="s">
        <v>28</v>
      </c>
      <c r="B39" t="s">
        <v>24</v>
      </c>
      <c r="C39">
        <v>0</v>
      </c>
      <c r="E39">
        <v>0</v>
      </c>
    </row>
    <row r="40" spans="1:12" x14ac:dyDescent="0.25">
      <c r="A40" t="s">
        <v>28</v>
      </c>
      <c r="B40" t="s">
        <v>25</v>
      </c>
      <c r="C40">
        <v>0</v>
      </c>
      <c r="E40">
        <v>0</v>
      </c>
      <c r="L40" s="5"/>
    </row>
    <row r="41" spans="1:12" x14ac:dyDescent="0.25">
      <c r="A41" t="s">
        <v>28</v>
      </c>
      <c r="B41" t="s">
        <v>26</v>
      </c>
      <c r="C41">
        <v>64.680000000000007</v>
      </c>
      <c r="E41">
        <v>64.680000000000007</v>
      </c>
      <c r="G41">
        <v>2</v>
      </c>
    </row>
    <row r="42" spans="1:12" x14ac:dyDescent="0.25">
      <c r="A42" t="s">
        <v>28</v>
      </c>
      <c r="B42" t="s">
        <v>27</v>
      </c>
      <c r="C42">
        <v>103.88</v>
      </c>
      <c r="E42">
        <v>103.88</v>
      </c>
      <c r="G42">
        <v>2</v>
      </c>
      <c r="J42" s="5"/>
      <c r="K42" s="5"/>
    </row>
    <row r="43" spans="1:12" s="5" customFormat="1" x14ac:dyDescent="0.25">
      <c r="A43" t="s">
        <v>28</v>
      </c>
      <c r="B43" t="s">
        <v>180</v>
      </c>
      <c r="C43">
        <v>96.04</v>
      </c>
      <c r="D43"/>
      <c r="E43">
        <v>96.04</v>
      </c>
      <c r="F43"/>
      <c r="G43">
        <v>2</v>
      </c>
      <c r="H43"/>
      <c r="I43" s="7"/>
      <c r="J43"/>
      <c r="K43"/>
      <c r="L43"/>
    </row>
    <row r="44" spans="1:12" x14ac:dyDescent="0.25">
      <c r="A44" t="s">
        <v>28</v>
      </c>
      <c r="B44" s="4" t="s">
        <v>77</v>
      </c>
      <c r="D44">
        <v>5</v>
      </c>
      <c r="E44">
        <v>128.65</v>
      </c>
      <c r="G44">
        <v>5</v>
      </c>
    </row>
    <row r="45" spans="1:12" x14ac:dyDescent="0.25">
      <c r="A45" t="s">
        <v>28</v>
      </c>
      <c r="B45" t="s">
        <v>73</v>
      </c>
      <c r="C45">
        <v>0</v>
      </c>
      <c r="E45">
        <v>0</v>
      </c>
    </row>
    <row r="46" spans="1:12" x14ac:dyDescent="0.25">
      <c r="A46" t="s">
        <v>28</v>
      </c>
      <c r="B46" t="s">
        <v>74</v>
      </c>
      <c r="C46">
        <v>230.3</v>
      </c>
      <c r="E46">
        <v>230.3</v>
      </c>
      <c r="G46">
        <v>2</v>
      </c>
    </row>
    <row r="47" spans="1:12" x14ac:dyDescent="0.25">
      <c r="A47" t="s">
        <v>28</v>
      </c>
      <c r="B47" t="s">
        <v>75</v>
      </c>
      <c r="C47">
        <v>0</v>
      </c>
      <c r="E47">
        <v>0</v>
      </c>
      <c r="L47" s="5"/>
    </row>
    <row r="48" spans="1:12" x14ac:dyDescent="0.25">
      <c r="A48" t="s">
        <v>28</v>
      </c>
      <c r="B48" t="s">
        <v>76</v>
      </c>
      <c r="C48">
        <v>132.30000000000001</v>
      </c>
      <c r="E48">
        <v>132.30000000000001</v>
      </c>
      <c r="G48">
        <v>2</v>
      </c>
    </row>
    <row r="49" spans="1:12" x14ac:dyDescent="0.25">
      <c r="A49" s="5" t="s">
        <v>28</v>
      </c>
      <c r="B49" s="5"/>
      <c r="C49" s="5"/>
      <c r="D49" s="5"/>
      <c r="E49" s="5">
        <f>SUM(E32:E48)</f>
        <v>1228.2099999999998</v>
      </c>
      <c r="F49" s="5">
        <f>E49*1.13</f>
        <v>1387.8772999999997</v>
      </c>
      <c r="G49" s="5">
        <f>SUM(G32:G48)</f>
        <v>25</v>
      </c>
      <c r="H49" s="5">
        <v>1413</v>
      </c>
      <c r="I49" s="8">
        <f>F49+G49-H49</f>
        <v>-0.12270000000034997</v>
      </c>
      <c r="J49" s="5"/>
      <c r="K49" s="5"/>
    </row>
    <row r="50" spans="1:12" s="5" customFormat="1" x14ac:dyDescent="0.25">
      <c r="A50" t="s">
        <v>125</v>
      </c>
      <c r="B50" s="3" t="s">
        <v>122</v>
      </c>
      <c r="C50">
        <v>0</v>
      </c>
      <c r="D50"/>
      <c r="E50">
        <v>0</v>
      </c>
      <c r="F50"/>
      <c r="G50"/>
      <c r="H50"/>
      <c r="I50" s="7"/>
      <c r="J50"/>
      <c r="K50"/>
      <c r="L50"/>
    </row>
    <row r="51" spans="1:12" x14ac:dyDescent="0.25">
      <c r="A51" t="s">
        <v>125</v>
      </c>
      <c r="B51" s="3" t="s">
        <v>123</v>
      </c>
      <c r="C51">
        <v>0</v>
      </c>
      <c r="E51">
        <v>0</v>
      </c>
      <c r="L51" s="5"/>
    </row>
    <row r="52" spans="1:12" x14ac:dyDescent="0.25">
      <c r="A52" t="s">
        <v>125</v>
      </c>
      <c r="B52" s="3" t="s">
        <v>124</v>
      </c>
      <c r="C52">
        <v>0</v>
      </c>
      <c r="E52">
        <v>0</v>
      </c>
    </row>
    <row r="53" spans="1:12" s="5" customFormat="1" x14ac:dyDescent="0.25">
      <c r="A53" s="5" t="s">
        <v>125</v>
      </c>
      <c r="E53" s="5">
        <f>SUM(E50:E52)</f>
        <v>0</v>
      </c>
      <c r="F53" s="5">
        <v>0</v>
      </c>
      <c r="G53" s="5">
        <v>0</v>
      </c>
      <c r="H53" s="5">
        <v>0</v>
      </c>
      <c r="I53" s="8">
        <v>0</v>
      </c>
    </row>
    <row r="54" spans="1:12" s="5" customFormat="1" x14ac:dyDescent="0.25">
      <c r="A54" t="s">
        <v>36</v>
      </c>
      <c r="B54" t="s">
        <v>33</v>
      </c>
      <c r="C54">
        <v>0</v>
      </c>
      <c r="D54"/>
      <c r="E54">
        <v>0</v>
      </c>
      <c r="F54"/>
      <c r="G54"/>
      <c r="H54"/>
      <c r="I54" s="7"/>
      <c r="J54"/>
      <c r="K54"/>
    </row>
    <row r="55" spans="1:12" x14ac:dyDescent="0.25">
      <c r="A55" t="s">
        <v>36</v>
      </c>
      <c r="B55" t="s">
        <v>34</v>
      </c>
      <c r="C55">
        <v>0</v>
      </c>
      <c r="E55">
        <v>0</v>
      </c>
    </row>
    <row r="56" spans="1:12" x14ac:dyDescent="0.25">
      <c r="A56" t="s">
        <v>36</v>
      </c>
      <c r="B56" t="s">
        <v>35</v>
      </c>
      <c r="C56">
        <v>68.599999999999994</v>
      </c>
      <c r="E56">
        <v>68.599999999999994</v>
      </c>
      <c r="G56">
        <v>2</v>
      </c>
      <c r="J56" s="5"/>
      <c r="K56" s="5"/>
    </row>
    <row r="57" spans="1:12" s="5" customFormat="1" x14ac:dyDescent="0.25">
      <c r="A57" t="s">
        <v>36</v>
      </c>
      <c r="B57" s="3" t="s">
        <v>188</v>
      </c>
      <c r="C57">
        <v>103.88</v>
      </c>
      <c r="D57"/>
      <c r="E57">
        <v>103.88</v>
      </c>
      <c r="F57"/>
      <c r="G57">
        <v>2</v>
      </c>
      <c r="H57"/>
      <c r="I57" s="7"/>
      <c r="J57"/>
      <c r="K57"/>
      <c r="L57"/>
    </row>
    <row r="58" spans="1:12" x14ac:dyDescent="0.25">
      <c r="A58" s="5" t="s">
        <v>36</v>
      </c>
      <c r="B58" s="5"/>
      <c r="C58" s="5"/>
      <c r="D58" s="5"/>
      <c r="E58" s="5">
        <f>SUM(E54:E57)</f>
        <v>172.48</v>
      </c>
      <c r="F58" s="5">
        <f>E58*1.13</f>
        <v>194.90239999999997</v>
      </c>
      <c r="G58" s="5">
        <f>SUM(G54:G57)</f>
        <v>4</v>
      </c>
      <c r="H58" s="5">
        <v>199</v>
      </c>
      <c r="I58" s="8">
        <f>F58+G58-H58</f>
        <v>-9.7600000000028331E-2</v>
      </c>
    </row>
    <row r="59" spans="1:12" x14ac:dyDescent="0.25">
      <c r="A59" t="s">
        <v>206</v>
      </c>
      <c r="B59" t="s">
        <v>195</v>
      </c>
      <c r="C59">
        <v>0</v>
      </c>
      <c r="E59">
        <v>0</v>
      </c>
      <c r="L59" s="5"/>
    </row>
    <row r="60" spans="1:12" x14ac:dyDescent="0.25">
      <c r="A60" t="s">
        <v>206</v>
      </c>
      <c r="B60" t="s">
        <v>196</v>
      </c>
      <c r="C60">
        <v>0</v>
      </c>
      <c r="E60">
        <v>0</v>
      </c>
    </row>
    <row r="61" spans="1:12" x14ac:dyDescent="0.25">
      <c r="A61" t="s">
        <v>206</v>
      </c>
      <c r="B61" t="s">
        <v>197</v>
      </c>
      <c r="C61">
        <v>191.1</v>
      </c>
      <c r="E61">
        <v>191.1</v>
      </c>
      <c r="G61">
        <v>2</v>
      </c>
      <c r="J61" s="5"/>
      <c r="K61" s="5"/>
      <c r="L61" s="5"/>
    </row>
    <row r="62" spans="1:12" s="5" customFormat="1" x14ac:dyDescent="0.25">
      <c r="A62" t="s">
        <v>206</v>
      </c>
      <c r="B62" t="s">
        <v>198</v>
      </c>
      <c r="C62">
        <v>143.08000000000001</v>
      </c>
      <c r="D62"/>
      <c r="E62">
        <v>143.08000000000001</v>
      </c>
      <c r="F62"/>
      <c r="G62">
        <v>2</v>
      </c>
      <c r="H62"/>
      <c r="I62" s="7"/>
      <c r="J62"/>
      <c r="K62"/>
      <c r="L62"/>
    </row>
    <row r="63" spans="1:12" x14ac:dyDescent="0.25">
      <c r="A63" t="s">
        <v>206</v>
      </c>
      <c r="B63" t="s">
        <v>199</v>
      </c>
      <c r="C63">
        <v>117.6</v>
      </c>
      <c r="E63">
        <v>117.6</v>
      </c>
      <c r="G63">
        <v>2</v>
      </c>
      <c r="J63" s="5"/>
      <c r="K63" s="5"/>
    </row>
    <row r="64" spans="1:12" s="5" customFormat="1" x14ac:dyDescent="0.25">
      <c r="A64" t="s">
        <v>206</v>
      </c>
      <c r="B64" t="s">
        <v>200</v>
      </c>
      <c r="C64">
        <v>0</v>
      </c>
      <c r="D64"/>
      <c r="E64">
        <v>0</v>
      </c>
      <c r="F64"/>
      <c r="G64"/>
      <c r="H64"/>
      <c r="I64" s="7"/>
      <c r="J64"/>
      <c r="K64"/>
      <c r="L64"/>
    </row>
    <row r="65" spans="1:12" x14ac:dyDescent="0.25">
      <c r="A65" t="s">
        <v>206</v>
      </c>
      <c r="B65" t="s">
        <v>201</v>
      </c>
      <c r="C65">
        <v>128.38</v>
      </c>
      <c r="E65">
        <v>128.38</v>
      </c>
      <c r="G65">
        <v>2</v>
      </c>
      <c r="L65" s="5"/>
    </row>
    <row r="66" spans="1:12" x14ac:dyDescent="0.25">
      <c r="A66" t="s">
        <v>206</v>
      </c>
      <c r="B66" t="s">
        <v>202</v>
      </c>
      <c r="C66">
        <v>122.5</v>
      </c>
      <c r="E66">
        <v>122.5</v>
      </c>
      <c r="G66">
        <v>2</v>
      </c>
    </row>
    <row r="67" spans="1:12" x14ac:dyDescent="0.25">
      <c r="A67" t="s">
        <v>206</v>
      </c>
      <c r="B67" t="s">
        <v>203</v>
      </c>
      <c r="C67">
        <v>0</v>
      </c>
      <c r="E67">
        <v>0</v>
      </c>
      <c r="J67" s="5"/>
      <c r="K67" s="5"/>
      <c r="L67" s="5"/>
    </row>
    <row r="68" spans="1:12" s="5" customFormat="1" x14ac:dyDescent="0.25">
      <c r="A68" t="s">
        <v>206</v>
      </c>
      <c r="B68" t="s">
        <v>204</v>
      </c>
      <c r="C68">
        <v>0</v>
      </c>
      <c r="D68"/>
      <c r="E68">
        <v>0</v>
      </c>
      <c r="F68"/>
      <c r="G68"/>
      <c r="H68"/>
      <c r="I68" s="7"/>
      <c r="J68"/>
      <c r="K68"/>
      <c r="L68"/>
    </row>
    <row r="69" spans="1:12" x14ac:dyDescent="0.25">
      <c r="A69" t="s">
        <v>206</v>
      </c>
      <c r="B69" t="s">
        <v>205</v>
      </c>
      <c r="C69">
        <v>98</v>
      </c>
      <c r="E69">
        <v>98</v>
      </c>
      <c r="G69">
        <v>2</v>
      </c>
      <c r="J69" s="5"/>
      <c r="K69" s="5"/>
    </row>
    <row r="70" spans="1:12" s="5" customFormat="1" x14ac:dyDescent="0.25">
      <c r="A70" s="5" t="s">
        <v>206</v>
      </c>
      <c r="E70" s="5">
        <f>SUM(E59:E69)</f>
        <v>800.66</v>
      </c>
      <c r="F70" s="5">
        <f>E70*1.13</f>
        <v>904.74579999999992</v>
      </c>
      <c r="G70" s="5">
        <f>SUM(G61:G69)</f>
        <v>12</v>
      </c>
      <c r="H70" s="5">
        <v>0</v>
      </c>
      <c r="I70" s="8">
        <f>F70+G70-H70</f>
        <v>916.74579999999992</v>
      </c>
    </row>
    <row r="71" spans="1:12" x14ac:dyDescent="0.25">
      <c r="A71" t="s">
        <v>137</v>
      </c>
      <c r="B71" s="3" t="s">
        <v>133</v>
      </c>
      <c r="C71">
        <v>0</v>
      </c>
      <c r="E71">
        <v>0</v>
      </c>
    </row>
    <row r="72" spans="1:12" x14ac:dyDescent="0.25">
      <c r="A72" t="s">
        <v>137</v>
      </c>
      <c r="B72" s="3" t="s">
        <v>134</v>
      </c>
      <c r="C72">
        <v>0</v>
      </c>
      <c r="E72">
        <v>0</v>
      </c>
    </row>
    <row r="73" spans="1:12" x14ac:dyDescent="0.25">
      <c r="A73" t="s">
        <v>137</v>
      </c>
      <c r="B73" s="3" t="s">
        <v>135</v>
      </c>
      <c r="C73">
        <v>383.18</v>
      </c>
      <c r="E73">
        <v>383.18</v>
      </c>
      <c r="G73">
        <v>2</v>
      </c>
    </row>
    <row r="74" spans="1:12" x14ac:dyDescent="0.25">
      <c r="A74" t="s">
        <v>137</v>
      </c>
      <c r="B74" s="3" t="s">
        <v>136</v>
      </c>
      <c r="C74">
        <v>198.94</v>
      </c>
      <c r="E74">
        <v>198.94</v>
      </c>
      <c r="G74">
        <v>2</v>
      </c>
      <c r="L74" s="5"/>
    </row>
    <row r="75" spans="1:12" s="5" customFormat="1" x14ac:dyDescent="0.25">
      <c r="A75" s="5" t="s">
        <v>137</v>
      </c>
      <c r="E75" s="5">
        <f>SUM(E71:E74)</f>
        <v>582.12</v>
      </c>
      <c r="F75" s="5">
        <f>E75*1.1</f>
        <v>640.33200000000011</v>
      </c>
      <c r="G75" s="5">
        <f>SUM(G73:G74)</f>
        <v>4</v>
      </c>
      <c r="H75" s="5">
        <v>0</v>
      </c>
      <c r="I75" s="8">
        <f>F75+G75-H75</f>
        <v>644.33200000000011</v>
      </c>
    </row>
    <row r="76" spans="1:12" x14ac:dyDescent="0.25">
      <c r="A76" t="s">
        <v>210</v>
      </c>
      <c r="B76" t="s">
        <v>207</v>
      </c>
      <c r="C76">
        <v>372.2</v>
      </c>
      <c r="E76">
        <v>372.2</v>
      </c>
      <c r="G76">
        <v>2</v>
      </c>
      <c r="J76" s="5"/>
      <c r="K76" s="5"/>
    </row>
    <row r="77" spans="1:12" s="5" customFormat="1" x14ac:dyDescent="0.25">
      <c r="A77" t="s">
        <v>210</v>
      </c>
      <c r="B77" t="s">
        <v>208</v>
      </c>
      <c r="C77">
        <v>372.4</v>
      </c>
      <c r="D77"/>
      <c r="E77">
        <v>372.4</v>
      </c>
      <c r="F77"/>
      <c r="G77">
        <v>2</v>
      </c>
      <c r="H77"/>
      <c r="I77" s="7"/>
      <c r="J77"/>
      <c r="K77"/>
      <c r="L77"/>
    </row>
    <row r="78" spans="1:12" x14ac:dyDescent="0.25">
      <c r="A78" t="s">
        <v>210</v>
      </c>
      <c r="B78" t="s">
        <v>209</v>
      </c>
      <c r="C78">
        <v>0</v>
      </c>
      <c r="E78">
        <v>0</v>
      </c>
      <c r="L78" s="5"/>
    </row>
    <row r="79" spans="1:12" s="5" customFormat="1" x14ac:dyDescent="0.25">
      <c r="A79" s="5" t="s">
        <v>210</v>
      </c>
      <c r="E79" s="5">
        <f>SUM(E76:E78)</f>
        <v>744.59999999999991</v>
      </c>
      <c r="F79" s="5">
        <f>E79*1.1</f>
        <v>819.06</v>
      </c>
      <c r="G79" s="5">
        <f>SUM(G76:G78)</f>
        <v>4</v>
      </c>
      <c r="H79" s="5">
        <v>0</v>
      </c>
      <c r="I79" s="8">
        <f>F79+G79-H79</f>
        <v>823.06</v>
      </c>
    </row>
    <row r="80" spans="1:12" x14ac:dyDescent="0.25">
      <c r="A80" t="s">
        <v>92</v>
      </c>
      <c r="B80" s="3" t="s">
        <v>89</v>
      </c>
      <c r="C80">
        <v>0</v>
      </c>
      <c r="E80">
        <v>0</v>
      </c>
      <c r="J80" s="5"/>
      <c r="K80" s="5"/>
    </row>
    <row r="81" spans="1:12" s="5" customFormat="1" x14ac:dyDescent="0.25">
      <c r="A81" t="s">
        <v>92</v>
      </c>
      <c r="B81" s="3" t="s">
        <v>90</v>
      </c>
      <c r="C81">
        <v>0</v>
      </c>
      <c r="D81"/>
      <c r="E81">
        <v>0</v>
      </c>
      <c r="F81"/>
      <c r="G81"/>
      <c r="H81"/>
      <c r="I81" s="7"/>
      <c r="J81"/>
      <c r="K81"/>
      <c r="L81"/>
    </row>
    <row r="82" spans="1:12" x14ac:dyDescent="0.25">
      <c r="A82" t="s">
        <v>92</v>
      </c>
      <c r="B82" s="3" t="s">
        <v>91</v>
      </c>
      <c r="C82">
        <v>0</v>
      </c>
      <c r="E82">
        <v>0</v>
      </c>
    </row>
    <row r="83" spans="1:12" s="5" customFormat="1" x14ac:dyDescent="0.25">
      <c r="A83" s="5" t="s">
        <v>92</v>
      </c>
      <c r="E83" s="5">
        <f>SUM(E80:E82)</f>
        <v>0</v>
      </c>
      <c r="F83" s="5">
        <v>0</v>
      </c>
      <c r="G83" s="5">
        <v>0</v>
      </c>
      <c r="H83" s="5">
        <v>0</v>
      </c>
      <c r="I83" s="8">
        <v>0</v>
      </c>
    </row>
    <row r="84" spans="1:12" x14ac:dyDescent="0.25">
      <c r="A84" t="s">
        <v>88</v>
      </c>
      <c r="B84" t="s">
        <v>87</v>
      </c>
      <c r="C84">
        <v>0</v>
      </c>
      <c r="E84">
        <v>0</v>
      </c>
    </row>
    <row r="85" spans="1:12" s="5" customFormat="1" x14ac:dyDescent="0.25">
      <c r="A85" s="5" t="s">
        <v>88</v>
      </c>
      <c r="E85" s="5">
        <v>0</v>
      </c>
      <c r="F85" s="5">
        <v>0</v>
      </c>
      <c r="G85" s="5">
        <v>0</v>
      </c>
      <c r="H85" s="5">
        <v>0</v>
      </c>
      <c r="I85" s="8">
        <v>0</v>
      </c>
    </row>
    <row r="86" spans="1:12" s="5" customFormat="1" x14ac:dyDescent="0.25">
      <c r="A86" t="s">
        <v>118</v>
      </c>
      <c r="B86" s="3" t="s">
        <v>107</v>
      </c>
      <c r="C86">
        <v>400.82</v>
      </c>
      <c r="D86"/>
      <c r="E86">
        <v>400.82</v>
      </c>
      <c r="F86"/>
      <c r="G86">
        <v>2</v>
      </c>
      <c r="H86"/>
      <c r="I86" s="7"/>
      <c r="L86"/>
    </row>
    <row r="87" spans="1:12" x14ac:dyDescent="0.25">
      <c r="A87" t="s">
        <v>118</v>
      </c>
      <c r="B87" s="3" t="s">
        <v>108</v>
      </c>
      <c r="C87">
        <v>0</v>
      </c>
      <c r="E87">
        <v>0</v>
      </c>
    </row>
    <row r="88" spans="1:12" x14ac:dyDescent="0.25">
      <c r="A88" t="s">
        <v>118</v>
      </c>
      <c r="B88" s="3" t="s">
        <v>109</v>
      </c>
      <c r="C88">
        <v>0</v>
      </c>
      <c r="E88">
        <v>0</v>
      </c>
    </row>
    <row r="89" spans="1:12" x14ac:dyDescent="0.25">
      <c r="A89" t="s">
        <v>118</v>
      </c>
      <c r="B89" s="3" t="s">
        <v>110</v>
      </c>
      <c r="C89">
        <v>328.3</v>
      </c>
      <c r="E89">
        <v>328.3</v>
      </c>
      <c r="G89">
        <v>2</v>
      </c>
    </row>
    <row r="90" spans="1:12" x14ac:dyDescent="0.25">
      <c r="A90" t="s">
        <v>118</v>
      </c>
      <c r="B90" s="3" t="s">
        <v>111</v>
      </c>
      <c r="C90">
        <v>0</v>
      </c>
      <c r="E90">
        <v>0</v>
      </c>
    </row>
    <row r="91" spans="1:12" x14ac:dyDescent="0.25">
      <c r="A91" t="s">
        <v>118</v>
      </c>
      <c r="B91" s="3" t="s">
        <v>112</v>
      </c>
      <c r="C91">
        <v>328.3</v>
      </c>
      <c r="E91">
        <v>328.3</v>
      </c>
      <c r="G91">
        <v>2</v>
      </c>
    </row>
    <row r="92" spans="1:12" x14ac:dyDescent="0.25">
      <c r="A92" t="s">
        <v>118</v>
      </c>
      <c r="B92" s="3" t="s">
        <v>113</v>
      </c>
      <c r="C92">
        <v>0</v>
      </c>
      <c r="E92">
        <v>0</v>
      </c>
    </row>
    <row r="93" spans="1:12" x14ac:dyDescent="0.25">
      <c r="A93" t="s">
        <v>118</v>
      </c>
      <c r="B93" s="3" t="s">
        <v>114</v>
      </c>
      <c r="C93">
        <v>400.82</v>
      </c>
      <c r="E93">
        <v>400.82</v>
      </c>
      <c r="G93">
        <v>2</v>
      </c>
    </row>
    <row r="94" spans="1:12" x14ac:dyDescent="0.25">
      <c r="A94" t="s">
        <v>118</v>
      </c>
      <c r="B94" s="3" t="s">
        <v>115</v>
      </c>
      <c r="C94">
        <v>237.16</v>
      </c>
      <c r="E94">
        <v>237.16</v>
      </c>
      <c r="G94">
        <v>2</v>
      </c>
    </row>
    <row r="95" spans="1:12" x14ac:dyDescent="0.25">
      <c r="A95" t="s">
        <v>118</v>
      </c>
      <c r="B95" s="3" t="s">
        <v>116</v>
      </c>
      <c r="C95">
        <v>0</v>
      </c>
      <c r="E95">
        <v>0</v>
      </c>
    </row>
    <row r="96" spans="1:12" x14ac:dyDescent="0.25">
      <c r="A96" t="s">
        <v>118</v>
      </c>
      <c r="B96" s="3" t="s">
        <v>117</v>
      </c>
      <c r="C96">
        <v>0</v>
      </c>
      <c r="E96">
        <v>0</v>
      </c>
    </row>
    <row r="97" spans="1:9" s="5" customFormat="1" x14ac:dyDescent="0.25">
      <c r="A97" s="5" t="s">
        <v>118</v>
      </c>
      <c r="E97" s="5">
        <f>SUM(E86:E96)</f>
        <v>1695.4</v>
      </c>
      <c r="F97" s="5">
        <f>E97*1.1</f>
        <v>1864.9400000000003</v>
      </c>
      <c r="G97" s="5">
        <f>SUM(G86:G96)</f>
        <v>10</v>
      </c>
      <c r="H97" s="5">
        <v>0</v>
      </c>
      <c r="I97" s="8">
        <f>F97+G97-H97</f>
        <v>1874.9400000000003</v>
      </c>
    </row>
    <row r="98" spans="1:9" x14ac:dyDescent="0.25">
      <c r="A98" t="s">
        <v>32</v>
      </c>
      <c r="B98" s="3" t="s">
        <v>29</v>
      </c>
      <c r="C98">
        <v>0</v>
      </c>
      <c r="E98">
        <v>0</v>
      </c>
    </row>
    <row r="99" spans="1:9" x14ac:dyDescent="0.25">
      <c r="A99" t="s">
        <v>32</v>
      </c>
      <c r="B99" s="3" t="s">
        <v>30</v>
      </c>
      <c r="C99">
        <v>0</v>
      </c>
      <c r="E99">
        <v>0</v>
      </c>
    </row>
    <row r="100" spans="1:9" x14ac:dyDescent="0.25">
      <c r="A100" t="s">
        <v>32</v>
      </c>
      <c r="B100" s="3" t="s">
        <v>31</v>
      </c>
      <c r="C100">
        <v>0</v>
      </c>
      <c r="E100">
        <v>0</v>
      </c>
    </row>
    <row r="101" spans="1:9" x14ac:dyDescent="0.25">
      <c r="A101" t="s">
        <v>32</v>
      </c>
      <c r="B101" t="s">
        <v>56</v>
      </c>
      <c r="C101">
        <v>0</v>
      </c>
      <c r="E101">
        <v>0</v>
      </c>
    </row>
    <row r="102" spans="1:9" x14ac:dyDescent="0.25">
      <c r="A102" t="s">
        <v>32</v>
      </c>
      <c r="B102" t="s">
        <v>57</v>
      </c>
      <c r="C102">
        <v>90.16</v>
      </c>
      <c r="E102">
        <v>90.16</v>
      </c>
      <c r="G102">
        <v>1</v>
      </c>
    </row>
    <row r="103" spans="1:9" x14ac:dyDescent="0.25">
      <c r="A103" t="s">
        <v>32</v>
      </c>
      <c r="B103" t="s">
        <v>58</v>
      </c>
      <c r="C103">
        <v>0</v>
      </c>
      <c r="E103">
        <v>0</v>
      </c>
    </row>
    <row r="104" spans="1:9" x14ac:dyDescent="0.25">
      <c r="A104" t="s">
        <v>32</v>
      </c>
      <c r="B104" t="s">
        <v>93</v>
      </c>
      <c r="C104">
        <v>285.18</v>
      </c>
      <c r="E104">
        <v>285.18</v>
      </c>
      <c r="G104">
        <v>2</v>
      </c>
    </row>
    <row r="105" spans="1:9" x14ac:dyDescent="0.25">
      <c r="A105" t="s">
        <v>32</v>
      </c>
      <c r="B105" t="s">
        <v>94</v>
      </c>
      <c r="C105">
        <v>113.68</v>
      </c>
      <c r="E105">
        <v>113.68</v>
      </c>
      <c r="G105">
        <v>2</v>
      </c>
    </row>
    <row r="106" spans="1:9" x14ac:dyDescent="0.25">
      <c r="A106" t="s">
        <v>32</v>
      </c>
      <c r="B106" t="s">
        <v>97</v>
      </c>
      <c r="C106">
        <v>174.44</v>
      </c>
      <c r="E106">
        <v>174.44</v>
      </c>
      <c r="G106">
        <v>2</v>
      </c>
    </row>
    <row r="107" spans="1:9" x14ac:dyDescent="0.25">
      <c r="A107" t="s">
        <v>32</v>
      </c>
      <c r="B107" t="s">
        <v>98</v>
      </c>
      <c r="C107">
        <v>0</v>
      </c>
      <c r="E107">
        <v>0</v>
      </c>
    </row>
    <row r="108" spans="1:9" x14ac:dyDescent="0.25">
      <c r="A108" t="s">
        <v>32</v>
      </c>
      <c r="B108" s="3" t="s">
        <v>99</v>
      </c>
      <c r="C108">
        <v>0</v>
      </c>
      <c r="E108">
        <v>0</v>
      </c>
    </row>
    <row r="109" spans="1:9" x14ac:dyDescent="0.25">
      <c r="A109" t="s">
        <v>32</v>
      </c>
      <c r="B109" t="s">
        <v>100</v>
      </c>
      <c r="C109">
        <v>176.4</v>
      </c>
      <c r="E109">
        <v>176.4</v>
      </c>
      <c r="G109">
        <v>2</v>
      </c>
    </row>
    <row r="110" spans="1:9" s="5" customFormat="1" x14ac:dyDescent="0.25">
      <c r="A110" s="5" t="s">
        <v>32</v>
      </c>
      <c r="E110" s="5">
        <f>SUM(E98:E109)</f>
        <v>839.86</v>
      </c>
      <c r="F110" s="5">
        <f>E110*1.13</f>
        <v>949.04179999999997</v>
      </c>
      <c r="G110" s="5">
        <f>SUM(G102:G109)</f>
        <v>9</v>
      </c>
      <c r="H110" s="5">
        <v>0</v>
      </c>
      <c r="I110" s="8">
        <f>F110+G110-H110</f>
        <v>958.04179999999997</v>
      </c>
    </row>
    <row r="111" spans="1:9" x14ac:dyDescent="0.25">
      <c r="A111" t="s">
        <v>14</v>
      </c>
      <c r="B111" s="3" t="s">
        <v>11</v>
      </c>
      <c r="C111">
        <v>0</v>
      </c>
      <c r="E111">
        <v>0</v>
      </c>
    </row>
    <row r="112" spans="1:9" x14ac:dyDescent="0.25">
      <c r="A112" t="s">
        <v>14</v>
      </c>
      <c r="B112" s="3" t="s">
        <v>12</v>
      </c>
      <c r="C112">
        <v>112.7</v>
      </c>
      <c r="E112">
        <v>112.7</v>
      </c>
      <c r="F112">
        <f>E112*1.13</f>
        <v>127.35099999999998</v>
      </c>
      <c r="G112">
        <v>2</v>
      </c>
    </row>
    <row r="113" spans="1:9" x14ac:dyDescent="0.25">
      <c r="A113" t="s">
        <v>14</v>
      </c>
      <c r="B113" s="3" t="s">
        <v>13</v>
      </c>
      <c r="C113">
        <v>372.4</v>
      </c>
      <c r="E113">
        <v>372.4</v>
      </c>
      <c r="F113">
        <f>E113*1.1</f>
        <v>409.64</v>
      </c>
      <c r="G113">
        <v>2</v>
      </c>
    </row>
    <row r="114" spans="1:9" x14ac:dyDescent="0.25">
      <c r="A114" s="5" t="s">
        <v>14</v>
      </c>
      <c r="B114" s="5"/>
      <c r="C114" s="5"/>
      <c r="D114" s="5"/>
      <c r="E114" s="5">
        <f>SUM(E111:E113)</f>
        <v>485.09999999999997</v>
      </c>
      <c r="F114" s="5">
        <f>SUM(F112:F113)</f>
        <v>536.99099999999999</v>
      </c>
      <c r="G114" s="5">
        <f>SUM(G112:G113)</f>
        <v>4</v>
      </c>
      <c r="H114" s="5">
        <v>541</v>
      </c>
      <c r="I114" s="8">
        <f>F114+G114-H114</f>
        <v>-9.0000000000145519E-3</v>
      </c>
    </row>
    <row r="115" spans="1:9" x14ac:dyDescent="0.25">
      <c r="A115" t="s">
        <v>175</v>
      </c>
      <c r="B115" t="s">
        <v>173</v>
      </c>
      <c r="C115">
        <v>328.3</v>
      </c>
      <c r="E115">
        <v>328.3</v>
      </c>
      <c r="G115">
        <v>2</v>
      </c>
    </row>
    <row r="116" spans="1:9" x14ac:dyDescent="0.25">
      <c r="A116" t="s">
        <v>175</v>
      </c>
      <c r="B116" t="s">
        <v>174</v>
      </c>
      <c r="C116">
        <v>213.64</v>
      </c>
      <c r="E116">
        <v>213.64</v>
      </c>
      <c r="G116">
        <v>2</v>
      </c>
    </row>
    <row r="117" spans="1:9" x14ac:dyDescent="0.25">
      <c r="A117" s="5" t="s">
        <v>175</v>
      </c>
      <c r="B117" s="5"/>
      <c r="C117" s="5"/>
      <c r="D117" s="5"/>
      <c r="E117" s="5">
        <f>SUM(E115:E116)</f>
        <v>541.94000000000005</v>
      </c>
      <c r="F117" s="5">
        <f>E117*1.1</f>
        <v>596.13400000000013</v>
      </c>
      <c r="G117" s="5">
        <f>SUM(G115:G116)</f>
        <v>4</v>
      </c>
      <c r="H117" s="5">
        <v>600</v>
      </c>
      <c r="I117" s="8">
        <f>F117+G117-H117</f>
        <v>0.13400000000012824</v>
      </c>
    </row>
    <row r="118" spans="1:9" x14ac:dyDescent="0.25">
      <c r="A118" t="s">
        <v>149</v>
      </c>
      <c r="B118" t="s">
        <v>138</v>
      </c>
      <c r="C118">
        <v>0</v>
      </c>
      <c r="E118">
        <v>0</v>
      </c>
    </row>
    <row r="119" spans="1:9" x14ac:dyDescent="0.25">
      <c r="A119" t="s">
        <v>149</v>
      </c>
      <c r="B119" t="s">
        <v>139</v>
      </c>
      <c r="C119">
        <v>0</v>
      </c>
      <c r="E119">
        <v>0</v>
      </c>
    </row>
    <row r="120" spans="1:9" x14ac:dyDescent="0.25">
      <c r="A120" t="s">
        <v>149</v>
      </c>
      <c r="B120" t="s">
        <v>140</v>
      </c>
      <c r="C120">
        <v>0</v>
      </c>
      <c r="E120">
        <v>0</v>
      </c>
    </row>
    <row r="121" spans="1:9" x14ac:dyDescent="0.25">
      <c r="A121" t="s">
        <v>149</v>
      </c>
      <c r="B121" t="s">
        <v>141</v>
      </c>
      <c r="C121">
        <v>0</v>
      </c>
      <c r="E121">
        <v>0</v>
      </c>
    </row>
    <row r="122" spans="1:9" x14ac:dyDescent="0.25">
      <c r="A122" t="s">
        <v>149</v>
      </c>
      <c r="B122" t="s">
        <v>142</v>
      </c>
      <c r="C122">
        <v>0</v>
      </c>
      <c r="E122">
        <v>0</v>
      </c>
    </row>
    <row r="123" spans="1:9" x14ac:dyDescent="0.25">
      <c r="A123" t="s">
        <v>149</v>
      </c>
      <c r="B123" t="s">
        <v>143</v>
      </c>
      <c r="C123">
        <v>0</v>
      </c>
      <c r="E123">
        <v>0</v>
      </c>
    </row>
    <row r="124" spans="1:9" x14ac:dyDescent="0.25">
      <c r="A124" t="s">
        <v>149</v>
      </c>
      <c r="B124" t="s">
        <v>144</v>
      </c>
      <c r="C124">
        <v>48.02</v>
      </c>
      <c r="E124">
        <v>48.02</v>
      </c>
      <c r="G124">
        <v>2</v>
      </c>
    </row>
    <row r="125" spans="1:9" x14ac:dyDescent="0.25">
      <c r="A125" t="s">
        <v>149</v>
      </c>
      <c r="B125" t="s">
        <v>145</v>
      </c>
      <c r="C125">
        <v>48.02</v>
      </c>
      <c r="E125">
        <v>48.02</v>
      </c>
      <c r="G125">
        <v>2</v>
      </c>
    </row>
    <row r="126" spans="1:9" x14ac:dyDescent="0.25">
      <c r="A126" t="s">
        <v>149</v>
      </c>
      <c r="B126" t="s">
        <v>146</v>
      </c>
      <c r="C126">
        <v>0</v>
      </c>
      <c r="E126">
        <v>0</v>
      </c>
    </row>
    <row r="127" spans="1:9" x14ac:dyDescent="0.25">
      <c r="A127" t="s">
        <v>149</v>
      </c>
      <c r="B127" t="s">
        <v>147</v>
      </c>
      <c r="C127">
        <v>0</v>
      </c>
      <c r="E127">
        <v>0</v>
      </c>
    </row>
    <row r="128" spans="1:9" x14ac:dyDescent="0.25">
      <c r="A128" t="s">
        <v>149</v>
      </c>
      <c r="B128" t="s">
        <v>148</v>
      </c>
      <c r="C128">
        <v>60.76</v>
      </c>
      <c r="E128">
        <v>60.76</v>
      </c>
      <c r="G128">
        <v>2</v>
      </c>
    </row>
    <row r="129" spans="1:9" s="5" customFormat="1" x14ac:dyDescent="0.25">
      <c r="A129" s="5" t="s">
        <v>149</v>
      </c>
      <c r="E129" s="5">
        <f>SUM(E118:E128)</f>
        <v>156.80000000000001</v>
      </c>
      <c r="F129" s="5">
        <f>E129*1.13</f>
        <v>177.184</v>
      </c>
      <c r="G129" s="5">
        <f>SUM(G124:G128)</f>
        <v>6</v>
      </c>
      <c r="H129" s="5">
        <v>0</v>
      </c>
      <c r="I129" s="8">
        <f>F129+G129-H129</f>
        <v>183.184</v>
      </c>
    </row>
    <row r="130" spans="1:9" x14ac:dyDescent="0.25">
      <c r="A130" t="s">
        <v>55</v>
      </c>
      <c r="B130" t="s">
        <v>51</v>
      </c>
      <c r="C130">
        <v>0</v>
      </c>
      <c r="E130">
        <v>0</v>
      </c>
    </row>
    <row r="131" spans="1:9" x14ac:dyDescent="0.25">
      <c r="A131" t="s">
        <v>55</v>
      </c>
      <c r="B131" t="s">
        <v>52</v>
      </c>
      <c r="C131">
        <v>0</v>
      </c>
      <c r="E131">
        <v>0</v>
      </c>
    </row>
    <row r="132" spans="1:9" x14ac:dyDescent="0.25">
      <c r="A132" t="s">
        <v>55</v>
      </c>
      <c r="B132" t="s">
        <v>53</v>
      </c>
      <c r="C132">
        <v>0</v>
      </c>
      <c r="E132">
        <v>0</v>
      </c>
    </row>
    <row r="133" spans="1:9" x14ac:dyDescent="0.25">
      <c r="A133" t="s">
        <v>55</v>
      </c>
      <c r="B133" t="s">
        <v>54</v>
      </c>
      <c r="C133">
        <v>64.680000000000007</v>
      </c>
      <c r="E133">
        <v>64.680000000000007</v>
      </c>
      <c r="G133">
        <v>2</v>
      </c>
    </row>
    <row r="134" spans="1:9" x14ac:dyDescent="0.25">
      <c r="A134" s="5" t="s">
        <v>55</v>
      </c>
      <c r="B134" s="5"/>
      <c r="C134" s="5"/>
      <c r="D134" s="5"/>
      <c r="E134" s="5">
        <f>SUM(E130:E133)</f>
        <v>64.680000000000007</v>
      </c>
      <c r="F134" s="5">
        <f>E134*1.13</f>
        <v>73.088400000000007</v>
      </c>
      <c r="G134" s="5">
        <v>2</v>
      </c>
      <c r="H134" s="5">
        <v>75</v>
      </c>
      <c r="I134" s="8">
        <f>F134+G134-H134</f>
        <v>8.840000000000714E-2</v>
      </c>
    </row>
    <row r="135" spans="1:9" x14ac:dyDescent="0.25">
      <c r="A135" t="s">
        <v>96</v>
      </c>
      <c r="B135" s="3" t="s">
        <v>95</v>
      </c>
      <c r="C135">
        <v>0</v>
      </c>
      <c r="E135">
        <v>0</v>
      </c>
    </row>
    <row r="136" spans="1:9" x14ac:dyDescent="0.25">
      <c r="A136" t="s">
        <v>96</v>
      </c>
      <c r="B136" s="3" t="s">
        <v>150</v>
      </c>
      <c r="C136">
        <v>0</v>
      </c>
      <c r="E136">
        <v>0</v>
      </c>
    </row>
    <row r="137" spans="1:9" x14ac:dyDescent="0.25">
      <c r="A137" t="s">
        <v>96</v>
      </c>
      <c r="B137" s="3" t="s">
        <v>151</v>
      </c>
      <c r="C137">
        <v>383.18</v>
      </c>
      <c r="E137">
        <v>383.18</v>
      </c>
      <c r="G137">
        <v>2</v>
      </c>
    </row>
    <row r="138" spans="1:9" x14ac:dyDescent="0.25">
      <c r="A138" t="s">
        <v>96</v>
      </c>
      <c r="B138" s="3" t="s">
        <v>152</v>
      </c>
      <c r="C138">
        <v>0</v>
      </c>
      <c r="E138">
        <v>0</v>
      </c>
    </row>
    <row r="139" spans="1:9" s="5" customFormat="1" x14ac:dyDescent="0.25">
      <c r="A139" s="5" t="s">
        <v>96</v>
      </c>
      <c r="E139" s="5">
        <f>SUM(E135:E138)</f>
        <v>383.18</v>
      </c>
      <c r="F139" s="5">
        <f>E139*1.1</f>
        <v>421.49800000000005</v>
      </c>
      <c r="G139" s="5">
        <v>2</v>
      </c>
      <c r="H139" s="5">
        <v>0</v>
      </c>
      <c r="I139" s="8">
        <f>F139+G139-H139</f>
        <v>423.49800000000005</v>
      </c>
    </row>
    <row r="140" spans="1:9" x14ac:dyDescent="0.25">
      <c r="A140" t="s">
        <v>84</v>
      </c>
      <c r="B140" t="s">
        <v>83</v>
      </c>
      <c r="C140">
        <v>107.8</v>
      </c>
      <c r="E140">
        <v>107.8</v>
      </c>
      <c r="G140">
        <v>2</v>
      </c>
    </row>
    <row r="141" spans="1:9" x14ac:dyDescent="0.25">
      <c r="A141" t="s">
        <v>84</v>
      </c>
      <c r="B141" t="s">
        <v>85</v>
      </c>
      <c r="C141">
        <v>98</v>
      </c>
      <c r="E141">
        <v>98</v>
      </c>
      <c r="G141">
        <v>2</v>
      </c>
    </row>
    <row r="142" spans="1:9" x14ac:dyDescent="0.25">
      <c r="A142" t="s">
        <v>84</v>
      </c>
      <c r="B142" t="s">
        <v>86</v>
      </c>
      <c r="C142">
        <v>0</v>
      </c>
      <c r="E142">
        <v>0</v>
      </c>
    </row>
    <row r="143" spans="1:9" s="5" customFormat="1" x14ac:dyDescent="0.25">
      <c r="A143" s="5" t="s">
        <v>84</v>
      </c>
      <c r="E143" s="5">
        <f>SUM(E140:E142)</f>
        <v>205.8</v>
      </c>
      <c r="F143" s="5">
        <f>E143*1.13</f>
        <v>232.554</v>
      </c>
      <c r="G143" s="5">
        <f>SUM(G140:G142)</f>
        <v>4</v>
      </c>
      <c r="H143" s="5">
        <v>0</v>
      </c>
      <c r="I143" s="8">
        <f>F143+G143-H143</f>
        <v>236.554</v>
      </c>
    </row>
    <row r="144" spans="1:9" x14ac:dyDescent="0.25">
      <c r="A144" t="s">
        <v>155</v>
      </c>
      <c r="B144" s="3" t="s">
        <v>153</v>
      </c>
      <c r="C144">
        <v>383.18</v>
      </c>
      <c r="E144">
        <v>383.18</v>
      </c>
      <c r="G144">
        <v>2</v>
      </c>
    </row>
    <row r="145" spans="1:9" x14ac:dyDescent="0.25">
      <c r="A145" t="s">
        <v>155</v>
      </c>
      <c r="B145" s="3" t="s">
        <v>154</v>
      </c>
      <c r="C145">
        <v>0</v>
      </c>
      <c r="E145">
        <v>0</v>
      </c>
    </row>
    <row r="146" spans="1:9" x14ac:dyDescent="0.25">
      <c r="A146" t="s">
        <v>155</v>
      </c>
      <c r="B146" s="3" t="s">
        <v>169</v>
      </c>
      <c r="C146">
        <v>173.46</v>
      </c>
      <c r="E146">
        <v>173.46</v>
      </c>
      <c r="G146">
        <v>2</v>
      </c>
    </row>
    <row r="147" spans="1:9" x14ac:dyDescent="0.25">
      <c r="A147" t="s">
        <v>155</v>
      </c>
      <c r="B147" t="s">
        <v>170</v>
      </c>
      <c r="C147">
        <v>0</v>
      </c>
      <c r="E147">
        <v>0</v>
      </c>
    </row>
    <row r="148" spans="1:9" x14ac:dyDescent="0.25">
      <c r="A148" t="s">
        <v>155</v>
      </c>
      <c r="B148" t="s">
        <v>171</v>
      </c>
      <c r="C148">
        <v>0</v>
      </c>
      <c r="E148">
        <v>0</v>
      </c>
    </row>
    <row r="149" spans="1:9" s="5" customFormat="1" x14ac:dyDescent="0.25">
      <c r="A149" s="5" t="s">
        <v>155</v>
      </c>
      <c r="E149" s="5">
        <f>SUM(E144:E148)</f>
        <v>556.64</v>
      </c>
      <c r="F149" s="5">
        <f>E149*1.1</f>
        <v>612.30400000000009</v>
      </c>
      <c r="G149" s="5">
        <f>SUM(G144:G148)</f>
        <v>4</v>
      </c>
      <c r="H149" s="5">
        <v>0</v>
      </c>
      <c r="I149" s="8">
        <f>F149+G149-H149</f>
        <v>616.30400000000009</v>
      </c>
    </row>
    <row r="150" spans="1:9" x14ac:dyDescent="0.25">
      <c r="A150" t="s">
        <v>132</v>
      </c>
      <c r="B150" t="s">
        <v>126</v>
      </c>
      <c r="C150">
        <v>0</v>
      </c>
      <c r="E150">
        <v>0</v>
      </c>
    </row>
    <row r="151" spans="1:9" x14ac:dyDescent="0.25">
      <c r="A151" t="s">
        <v>132</v>
      </c>
      <c r="B151" t="s">
        <v>127</v>
      </c>
      <c r="C151">
        <v>0</v>
      </c>
      <c r="E151">
        <v>0</v>
      </c>
    </row>
    <row r="152" spans="1:9" x14ac:dyDescent="0.25">
      <c r="A152" t="s">
        <v>132</v>
      </c>
      <c r="B152" t="s">
        <v>128</v>
      </c>
      <c r="C152">
        <v>94.08</v>
      </c>
      <c r="E152">
        <v>94.08</v>
      </c>
      <c r="G152">
        <v>2</v>
      </c>
    </row>
    <row r="153" spans="1:9" x14ac:dyDescent="0.25">
      <c r="A153" t="s">
        <v>132</v>
      </c>
      <c r="B153" t="s">
        <v>129</v>
      </c>
      <c r="C153">
        <v>0</v>
      </c>
      <c r="E153">
        <v>0</v>
      </c>
    </row>
    <row r="154" spans="1:9" x14ac:dyDescent="0.25">
      <c r="A154" t="s">
        <v>132</v>
      </c>
      <c r="B154" t="s">
        <v>130</v>
      </c>
      <c r="C154">
        <v>0</v>
      </c>
      <c r="E154">
        <v>0</v>
      </c>
    </row>
    <row r="155" spans="1:9" x14ac:dyDescent="0.25">
      <c r="A155" t="s">
        <v>132</v>
      </c>
      <c r="B155" t="s">
        <v>131</v>
      </c>
      <c r="C155">
        <v>0</v>
      </c>
      <c r="E155">
        <v>0</v>
      </c>
    </row>
    <row r="156" spans="1:9" s="5" customFormat="1" x14ac:dyDescent="0.25">
      <c r="A156" s="5" t="s">
        <v>132</v>
      </c>
      <c r="E156" s="5">
        <f>SUM(E150:E155)</f>
        <v>94.08</v>
      </c>
      <c r="F156" s="5">
        <f>E156*1.13</f>
        <v>106.31039999999999</v>
      </c>
      <c r="G156" s="5">
        <f>SUM(G151:G155)</f>
        <v>2</v>
      </c>
      <c r="H156" s="5">
        <v>0</v>
      </c>
      <c r="I156" s="8">
        <f>F156+G156-H156</f>
        <v>108.31039999999999</v>
      </c>
    </row>
    <row r="157" spans="1:9" x14ac:dyDescent="0.25">
      <c r="A157" t="s">
        <v>9</v>
      </c>
      <c r="B157" s="3" t="s">
        <v>10</v>
      </c>
      <c r="C157">
        <v>0</v>
      </c>
      <c r="E157">
        <v>0</v>
      </c>
    </row>
    <row r="158" spans="1:9" x14ac:dyDescent="0.25">
      <c r="A158" s="5" t="s">
        <v>9</v>
      </c>
      <c r="B158" s="5"/>
      <c r="C158" s="5"/>
      <c r="D158" s="5"/>
      <c r="E158" s="5">
        <v>0</v>
      </c>
      <c r="F158" s="5">
        <v>0</v>
      </c>
      <c r="G158" s="5">
        <v>0</v>
      </c>
      <c r="H158" s="5">
        <v>0</v>
      </c>
      <c r="I158" s="8">
        <v>0</v>
      </c>
    </row>
    <row r="159" spans="1:9" x14ac:dyDescent="0.25">
      <c r="A159" t="s">
        <v>18</v>
      </c>
      <c r="B159" t="s">
        <v>15</v>
      </c>
      <c r="C159">
        <v>117.6</v>
      </c>
      <c r="E159">
        <v>117.6</v>
      </c>
      <c r="G159">
        <v>2</v>
      </c>
    </row>
    <row r="160" spans="1:9" x14ac:dyDescent="0.25">
      <c r="A160" t="s">
        <v>18</v>
      </c>
      <c r="B160" t="s">
        <v>16</v>
      </c>
      <c r="C160">
        <v>147</v>
      </c>
      <c r="E160">
        <v>147</v>
      </c>
      <c r="G160" s="5">
        <v>2</v>
      </c>
    </row>
    <row r="161" spans="1:9" x14ac:dyDescent="0.25">
      <c r="A161" t="s">
        <v>18</v>
      </c>
      <c r="B161" t="s">
        <v>17</v>
      </c>
      <c r="C161">
        <v>218.54</v>
      </c>
      <c r="E161">
        <v>218.54</v>
      </c>
      <c r="G161">
        <v>2</v>
      </c>
    </row>
    <row r="162" spans="1:9" x14ac:dyDescent="0.25">
      <c r="A162" s="5" t="s">
        <v>18</v>
      </c>
      <c r="B162" s="5"/>
      <c r="C162" s="5"/>
      <c r="D162" s="5"/>
      <c r="E162" s="5">
        <f>SUM(E159:E161)</f>
        <v>483.14</v>
      </c>
      <c r="F162" s="5">
        <f>E162*1.13</f>
        <v>545.94819999999993</v>
      </c>
      <c r="G162" s="5">
        <f>SUM(G159:G161)</f>
        <v>6</v>
      </c>
      <c r="H162" s="5">
        <v>552</v>
      </c>
      <c r="I162" s="8">
        <f>F162+G162-H162</f>
        <v>-5.1800000000071122E-2</v>
      </c>
    </row>
    <row r="163" spans="1:9" x14ac:dyDescent="0.25">
      <c r="A163" t="s">
        <v>162</v>
      </c>
      <c r="B163" t="s">
        <v>161</v>
      </c>
      <c r="C163">
        <v>0</v>
      </c>
      <c r="E163">
        <v>0</v>
      </c>
    </row>
    <row r="164" spans="1:9" x14ac:dyDescent="0.25">
      <c r="A164" t="s">
        <v>162</v>
      </c>
      <c r="B164" s="4" t="s">
        <v>191</v>
      </c>
      <c r="C164">
        <v>383.18</v>
      </c>
      <c r="E164">
        <v>383.18</v>
      </c>
      <c r="G164" s="5">
        <v>2</v>
      </c>
    </row>
    <row r="165" spans="1:9" s="9" customFormat="1" x14ac:dyDescent="0.25">
      <c r="A165" s="9" t="s">
        <v>162</v>
      </c>
      <c r="B165" s="10"/>
      <c r="E165" s="9">
        <f>SUM(E163:E164)</f>
        <v>383.18</v>
      </c>
      <c r="F165" s="9">
        <f>E165*1.1</f>
        <v>421.49800000000005</v>
      </c>
      <c r="G165" s="9">
        <v>2</v>
      </c>
      <c r="H165" s="9">
        <v>398</v>
      </c>
      <c r="I165" s="11">
        <f>F165+G165-H165</f>
        <v>25.498000000000047</v>
      </c>
    </row>
    <row r="166" spans="1:9" x14ac:dyDescent="0.25">
      <c r="A166" t="s">
        <v>72</v>
      </c>
      <c r="B166" t="s">
        <v>71</v>
      </c>
      <c r="C166">
        <v>0</v>
      </c>
      <c r="E166">
        <v>0</v>
      </c>
    </row>
    <row r="167" spans="1:9" x14ac:dyDescent="0.25">
      <c r="A167" s="5" t="s">
        <v>72</v>
      </c>
      <c r="B167" s="5"/>
      <c r="C167" s="5"/>
      <c r="D167" s="5"/>
      <c r="E167" s="5">
        <v>0</v>
      </c>
      <c r="F167" s="5">
        <v>0</v>
      </c>
      <c r="G167" s="5">
        <v>0</v>
      </c>
      <c r="H167" s="5">
        <v>0</v>
      </c>
      <c r="I167" s="8">
        <v>0</v>
      </c>
    </row>
    <row r="168" spans="1:9" x14ac:dyDescent="0.25">
      <c r="A168" t="s">
        <v>72</v>
      </c>
      <c r="B168" s="3" t="s">
        <v>163</v>
      </c>
      <c r="C168">
        <v>458.64</v>
      </c>
      <c r="E168">
        <v>458.64</v>
      </c>
      <c r="G168">
        <v>2</v>
      </c>
    </row>
    <row r="169" spans="1:9" s="5" customFormat="1" x14ac:dyDescent="0.25">
      <c r="A169" s="5" t="s">
        <v>72</v>
      </c>
      <c r="E169" s="5">
        <f>SUM(E168)</f>
        <v>458.64</v>
      </c>
      <c r="F169" s="5">
        <f>E169*1.1</f>
        <v>504.50400000000002</v>
      </c>
      <c r="G169" s="5">
        <v>2</v>
      </c>
      <c r="H169" s="5">
        <v>0</v>
      </c>
      <c r="I169" s="8">
        <f>F169+G169-H169</f>
        <v>506.50400000000002</v>
      </c>
    </row>
    <row r="170" spans="1:9" x14ac:dyDescent="0.25">
      <c r="A170" t="s">
        <v>42</v>
      </c>
      <c r="B170" t="s">
        <v>37</v>
      </c>
      <c r="C170">
        <v>122.5</v>
      </c>
      <c r="E170">
        <v>122.5</v>
      </c>
      <c r="G170">
        <v>2</v>
      </c>
    </row>
    <row r="171" spans="1:9" x14ac:dyDescent="0.25">
      <c r="A171" t="s">
        <v>42</v>
      </c>
      <c r="B171" t="s">
        <v>38</v>
      </c>
      <c r="C171">
        <v>178.36</v>
      </c>
      <c r="E171">
        <v>178.36</v>
      </c>
      <c r="G171" s="5">
        <v>2</v>
      </c>
    </row>
    <row r="172" spans="1:9" x14ac:dyDescent="0.25">
      <c r="A172" t="s">
        <v>42</v>
      </c>
      <c r="B172" t="s">
        <v>39</v>
      </c>
      <c r="C172">
        <v>107.8</v>
      </c>
      <c r="E172">
        <v>107.8</v>
      </c>
      <c r="G172">
        <v>2</v>
      </c>
    </row>
    <row r="173" spans="1:9" x14ac:dyDescent="0.25">
      <c r="A173" t="s">
        <v>42</v>
      </c>
      <c r="B173" t="s">
        <v>40</v>
      </c>
      <c r="C173">
        <v>0</v>
      </c>
      <c r="E173">
        <v>0</v>
      </c>
    </row>
    <row r="174" spans="1:9" x14ac:dyDescent="0.25">
      <c r="A174" t="s">
        <v>42</v>
      </c>
      <c r="B174" t="s">
        <v>41</v>
      </c>
      <c r="C174">
        <v>112.7</v>
      </c>
      <c r="E174">
        <v>112.7</v>
      </c>
      <c r="G174">
        <v>2</v>
      </c>
    </row>
    <row r="175" spans="1:9" x14ac:dyDescent="0.25">
      <c r="A175" t="s">
        <v>42</v>
      </c>
      <c r="B175" s="3" t="s">
        <v>48</v>
      </c>
      <c r="C175">
        <v>0</v>
      </c>
      <c r="E175">
        <v>0</v>
      </c>
    </row>
    <row r="176" spans="1:9" x14ac:dyDescent="0.25">
      <c r="A176" s="5" t="s">
        <v>42</v>
      </c>
      <c r="B176" s="5"/>
      <c r="C176" s="5"/>
      <c r="D176" s="5"/>
      <c r="E176" s="5">
        <f>SUM(E170:E175)</f>
        <v>521.36</v>
      </c>
      <c r="F176" s="5">
        <f>E176*1.13</f>
        <v>589.13679999999999</v>
      </c>
      <c r="G176" s="5">
        <f>SUM(G170:G175)</f>
        <v>8</v>
      </c>
      <c r="H176" s="5">
        <v>597</v>
      </c>
      <c r="I176" s="8">
        <f>F176+G176-H176</f>
        <v>0.13679999999999382</v>
      </c>
    </row>
    <row r="177" spans="1:9" x14ac:dyDescent="0.25">
      <c r="A177" t="s">
        <v>63</v>
      </c>
      <c r="B177" t="s">
        <v>60</v>
      </c>
      <c r="D177">
        <v>2</v>
      </c>
      <c r="E177">
        <v>160.72</v>
      </c>
      <c r="G177">
        <v>4</v>
      </c>
    </row>
    <row r="178" spans="1:9" x14ac:dyDescent="0.25">
      <c r="A178" t="s">
        <v>63</v>
      </c>
      <c r="B178" t="s">
        <v>61</v>
      </c>
      <c r="C178">
        <v>0</v>
      </c>
      <c r="E178">
        <v>0</v>
      </c>
    </row>
    <row r="179" spans="1:9" x14ac:dyDescent="0.25">
      <c r="A179" t="s">
        <v>63</v>
      </c>
      <c r="B179" t="s">
        <v>62</v>
      </c>
      <c r="C179">
        <v>0</v>
      </c>
      <c r="E179">
        <v>0</v>
      </c>
    </row>
    <row r="180" spans="1:9" x14ac:dyDescent="0.25">
      <c r="A180" s="5" t="s">
        <v>63</v>
      </c>
      <c r="B180" s="5"/>
      <c r="C180" s="5"/>
      <c r="D180" s="5"/>
      <c r="E180" s="5">
        <f>SUM(E177:E179)</f>
        <v>160.72</v>
      </c>
      <c r="F180" s="5">
        <f>E180*1.13</f>
        <v>181.61359999999999</v>
      </c>
      <c r="G180" s="5">
        <v>4</v>
      </c>
      <c r="H180" s="5">
        <v>186</v>
      </c>
      <c r="I180" s="8">
        <f>F180+G180-H180</f>
        <v>-0.38640000000000896</v>
      </c>
    </row>
    <row r="181" spans="1:9" x14ac:dyDescent="0.25">
      <c r="A181" t="s">
        <v>82</v>
      </c>
      <c r="B181" t="s">
        <v>78</v>
      </c>
      <c r="C181">
        <v>372.4</v>
      </c>
      <c r="E181">
        <v>372.4</v>
      </c>
      <c r="G181">
        <v>2</v>
      </c>
    </row>
    <row r="182" spans="1:9" x14ac:dyDescent="0.25">
      <c r="A182" t="s">
        <v>82</v>
      </c>
      <c r="B182" t="s">
        <v>79</v>
      </c>
      <c r="C182">
        <v>275.38</v>
      </c>
      <c r="E182">
        <v>275.38</v>
      </c>
      <c r="G182">
        <v>2</v>
      </c>
    </row>
    <row r="183" spans="1:9" x14ac:dyDescent="0.25">
      <c r="A183" t="s">
        <v>82</v>
      </c>
      <c r="B183" t="s">
        <v>80</v>
      </c>
      <c r="C183">
        <v>305.76</v>
      </c>
      <c r="E183">
        <v>305.76</v>
      </c>
      <c r="G183">
        <v>2</v>
      </c>
    </row>
    <row r="184" spans="1:9" x14ac:dyDescent="0.25">
      <c r="A184" t="s">
        <v>82</v>
      </c>
      <c r="B184" t="s">
        <v>81</v>
      </c>
      <c r="C184">
        <v>328.3</v>
      </c>
      <c r="E184">
        <v>328.3</v>
      </c>
      <c r="G184">
        <v>2</v>
      </c>
    </row>
    <row r="185" spans="1:9" x14ac:dyDescent="0.25">
      <c r="A185" s="5" t="s">
        <v>82</v>
      </c>
      <c r="B185" s="5"/>
      <c r="C185" s="5"/>
      <c r="D185" s="5"/>
      <c r="E185" s="5">
        <f>SUM(E181:E184)</f>
        <v>1281.8399999999999</v>
      </c>
      <c r="F185" s="5">
        <f>E185*1.1</f>
        <v>1410.0240000000001</v>
      </c>
      <c r="G185" s="5">
        <f>SUM(G181:G184)</f>
        <v>8</v>
      </c>
      <c r="H185" s="5">
        <v>1418</v>
      </c>
      <c r="I185" s="8">
        <f>F185+G185-H185</f>
        <v>2.4000000000114596E-2</v>
      </c>
    </row>
    <row r="186" spans="1:9" x14ac:dyDescent="0.25">
      <c r="A186" t="s">
        <v>160</v>
      </c>
      <c r="B186" t="s">
        <v>156</v>
      </c>
      <c r="C186">
        <v>0</v>
      </c>
      <c r="E186">
        <v>0</v>
      </c>
    </row>
    <row r="187" spans="1:9" x14ac:dyDescent="0.25">
      <c r="A187" t="s">
        <v>160</v>
      </c>
      <c r="B187" t="s">
        <v>157</v>
      </c>
      <c r="C187">
        <v>80.36</v>
      </c>
      <c r="E187">
        <v>80.36</v>
      </c>
      <c r="G187">
        <v>2</v>
      </c>
    </row>
    <row r="188" spans="1:9" x14ac:dyDescent="0.25">
      <c r="A188" t="s">
        <v>160</v>
      </c>
      <c r="B188" s="3" t="s">
        <v>158</v>
      </c>
      <c r="C188">
        <v>0</v>
      </c>
      <c r="E188">
        <v>0</v>
      </c>
    </row>
    <row r="189" spans="1:9" x14ac:dyDescent="0.25">
      <c r="A189" t="s">
        <v>160</v>
      </c>
      <c r="B189" s="3" t="s">
        <v>159</v>
      </c>
      <c r="C189">
        <v>0</v>
      </c>
      <c r="E189">
        <v>0</v>
      </c>
    </row>
    <row r="190" spans="1:9" s="5" customFormat="1" x14ac:dyDescent="0.25">
      <c r="A190" s="5" t="s">
        <v>160</v>
      </c>
      <c r="E190" s="5">
        <f>SUM(E186:E189)</f>
        <v>80.36</v>
      </c>
      <c r="F190" s="5">
        <f>E190*1.13</f>
        <v>90.806799999999996</v>
      </c>
      <c r="G190" s="5">
        <f>SUM(G186:G189)</f>
        <v>2</v>
      </c>
      <c r="H190" s="5">
        <v>0</v>
      </c>
      <c r="I190" s="8">
        <f>F190+G190-H190</f>
        <v>92.806799999999996</v>
      </c>
    </row>
    <row r="191" spans="1:9" x14ac:dyDescent="0.25">
      <c r="A191" t="s">
        <v>164</v>
      </c>
      <c r="B191" s="3" t="s">
        <v>165</v>
      </c>
      <c r="C191">
        <v>0</v>
      </c>
      <c r="E191">
        <v>0</v>
      </c>
    </row>
    <row r="192" spans="1:9" x14ac:dyDescent="0.25">
      <c r="A192" t="s">
        <v>164</v>
      </c>
      <c r="B192" s="3" t="s">
        <v>166</v>
      </c>
      <c r="C192">
        <v>0</v>
      </c>
      <c r="E192">
        <v>0</v>
      </c>
    </row>
    <row r="193" spans="1:9" x14ac:dyDescent="0.25">
      <c r="A193" t="s">
        <v>164</v>
      </c>
      <c r="B193" s="3" t="s">
        <v>167</v>
      </c>
      <c r="C193">
        <v>148.96</v>
      </c>
      <c r="E193">
        <v>148.96</v>
      </c>
      <c r="G193">
        <v>2</v>
      </c>
    </row>
    <row r="194" spans="1:9" x14ac:dyDescent="0.25">
      <c r="A194" t="s">
        <v>164</v>
      </c>
      <c r="B194" s="3" t="s">
        <v>168</v>
      </c>
      <c r="C194">
        <v>275.38</v>
      </c>
      <c r="E194">
        <v>275.38</v>
      </c>
      <c r="G194">
        <v>2</v>
      </c>
    </row>
    <row r="195" spans="1:9" x14ac:dyDescent="0.25">
      <c r="A195" t="s">
        <v>164</v>
      </c>
      <c r="B195" t="s">
        <v>194</v>
      </c>
      <c r="C195">
        <v>331.24</v>
      </c>
      <c r="E195">
        <v>331.24</v>
      </c>
      <c r="G195">
        <v>2</v>
      </c>
    </row>
    <row r="196" spans="1:9" s="5" customFormat="1" x14ac:dyDescent="0.25">
      <c r="A196" s="5" t="s">
        <v>164</v>
      </c>
      <c r="E196" s="5">
        <f>SUM(E191:E195)</f>
        <v>755.58</v>
      </c>
      <c r="F196" s="5">
        <f>E196*1.1</f>
        <v>831.13800000000015</v>
      </c>
      <c r="G196" s="5">
        <f>SUM(G193:G195)</f>
        <v>6</v>
      </c>
      <c r="H196" s="5">
        <v>0</v>
      </c>
      <c r="I196" s="8">
        <f>F196+G196-H196</f>
        <v>837.13800000000015</v>
      </c>
    </row>
    <row r="197" spans="1:9" x14ac:dyDescent="0.25">
      <c r="A197" t="s">
        <v>176</v>
      </c>
      <c r="B197" t="s">
        <v>183</v>
      </c>
      <c r="C197">
        <v>85.26</v>
      </c>
    </row>
    <row r="198" spans="1:9" x14ac:dyDescent="0.25">
      <c r="A198" t="s">
        <v>176</v>
      </c>
      <c r="B198" t="s">
        <v>177</v>
      </c>
      <c r="C198">
        <v>133.28</v>
      </c>
    </row>
    <row r="199" spans="1:9" x14ac:dyDescent="0.25">
      <c r="A199" t="s">
        <v>176</v>
      </c>
      <c r="B199" t="s">
        <v>178</v>
      </c>
      <c r="C199">
        <v>251.86</v>
      </c>
    </row>
    <row r="200" spans="1:9" x14ac:dyDescent="0.25">
      <c r="A200" t="s">
        <v>176</v>
      </c>
      <c r="B200" t="s">
        <v>179</v>
      </c>
      <c r="C200">
        <v>57.82</v>
      </c>
      <c r="D200">
        <v>2</v>
      </c>
      <c r="E200">
        <f>C200*D200</f>
        <v>115.64</v>
      </c>
    </row>
    <row r="201" spans="1:9" x14ac:dyDescent="0.25">
      <c r="A201" t="s">
        <v>176</v>
      </c>
      <c r="B201" t="s">
        <v>182</v>
      </c>
      <c r="C201">
        <v>131.32</v>
      </c>
    </row>
    <row r="202" spans="1:9" x14ac:dyDescent="0.25">
      <c r="A202" t="s">
        <v>176</v>
      </c>
      <c r="B202" t="s">
        <v>185</v>
      </c>
      <c r="C202">
        <v>70.56</v>
      </c>
    </row>
    <row r="203" spans="1:9" x14ac:dyDescent="0.25">
      <c r="A203" t="s">
        <v>176</v>
      </c>
      <c r="B203" t="s">
        <v>186</v>
      </c>
      <c r="C203">
        <v>62.72</v>
      </c>
    </row>
    <row r="204" spans="1:9" x14ac:dyDescent="0.25">
      <c r="A204" t="s">
        <v>176</v>
      </c>
      <c r="B204" t="s">
        <v>187</v>
      </c>
      <c r="C204">
        <v>93.1</v>
      </c>
    </row>
    <row r="205" spans="1:9" x14ac:dyDescent="0.25">
      <c r="B205" s="2"/>
    </row>
    <row r="221" spans="2:2" x14ac:dyDescent="0.25">
      <c r="B221" s="2"/>
    </row>
  </sheetData>
  <sortState ref="A3:I246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2013-11-08T18:46:05Z</dcterms:modified>
</cp:coreProperties>
</file>