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56" i="1" l="1"/>
  <c r="G156" i="1"/>
  <c r="F156" i="1"/>
  <c r="E156" i="1"/>
  <c r="G140" i="1"/>
  <c r="G114" i="1"/>
  <c r="E114" i="1"/>
  <c r="F114" i="1" s="1"/>
  <c r="I114" i="1" s="1"/>
  <c r="G100" i="1"/>
  <c r="E100" i="1"/>
  <c r="F100" i="1" s="1"/>
  <c r="I100" i="1" s="1"/>
  <c r="G89" i="1"/>
  <c r="E89" i="1"/>
  <c r="F89" i="1" s="1"/>
  <c r="I89" i="1" s="1"/>
  <c r="G83" i="1"/>
  <c r="E83" i="1"/>
  <c r="F83" i="1" s="1"/>
  <c r="I83" i="1" s="1"/>
  <c r="G79" i="1"/>
  <c r="E79" i="1"/>
  <c r="F79" i="1" s="1"/>
  <c r="I79" i="1" s="1"/>
  <c r="G69" i="1"/>
  <c r="E69" i="1"/>
  <c r="F69" i="1" s="1"/>
  <c r="I69" i="1" s="1"/>
  <c r="G42" i="1"/>
  <c r="E42" i="1"/>
  <c r="F42" i="1" s="1"/>
  <c r="I42" i="1" s="1"/>
  <c r="G23" i="1"/>
  <c r="E23" i="1"/>
  <c r="F23" i="1" s="1"/>
  <c r="I23" i="1" s="1"/>
  <c r="G14" i="1"/>
  <c r="E14" i="1"/>
  <c r="F14" i="1" s="1"/>
  <c r="I14" i="1" s="1"/>
  <c r="E4" i="1"/>
  <c r="E5" i="1" s="1"/>
  <c r="F5" i="1" s="1"/>
  <c r="I5" i="1" s="1"/>
  <c r="G163" i="1" l="1"/>
  <c r="E163" i="1"/>
  <c r="F163" i="1" s="1"/>
  <c r="G147" i="1"/>
  <c r="E147" i="1"/>
  <c r="F147" i="1" s="1"/>
  <c r="G109" i="1"/>
  <c r="E109" i="1"/>
  <c r="F109" i="1" s="1"/>
  <c r="E102" i="1"/>
  <c r="F102" i="1" s="1"/>
  <c r="I102" i="1" s="1"/>
  <c r="G93" i="1"/>
  <c r="E93" i="1"/>
  <c r="F93" i="1" s="1"/>
  <c r="E19" i="1"/>
  <c r="F19" i="1" s="1"/>
  <c r="I19" i="1" s="1"/>
  <c r="G9" i="1"/>
  <c r="E9" i="1"/>
  <c r="F9" i="1" s="1"/>
  <c r="E3" i="1"/>
  <c r="F3" i="1" s="1"/>
  <c r="I3" i="1" s="1"/>
  <c r="E125" i="1"/>
  <c r="E140" i="1" s="1"/>
  <c r="F140" i="1" s="1"/>
  <c r="I140" i="1" s="1"/>
  <c r="I109" i="1" l="1"/>
  <c r="I147" i="1"/>
  <c r="I163" i="1"/>
  <c r="I9" i="1"/>
  <c r="I93" i="1"/>
</calcChain>
</file>

<file path=xl/sharedStrings.xml><?xml version="1.0" encoding="utf-8"?>
<sst xmlns="http://schemas.openxmlformats.org/spreadsheetml/2006/main" count="322" uniqueCount="179">
  <si>
    <t>ник</t>
  </si>
  <si>
    <t>наименование</t>
  </si>
  <si>
    <t>цена</t>
  </si>
  <si>
    <t>кол-во</t>
  </si>
  <si>
    <t>итого</t>
  </si>
  <si>
    <t>с орг%</t>
  </si>
  <si>
    <t>транспорт</t>
  </si>
  <si>
    <t>сдано</t>
  </si>
  <si>
    <t>долг</t>
  </si>
  <si>
    <t>BD01 кальсоны для мальчиков 6/7, Black   116   3 шт </t>
  </si>
  <si>
    <t>Anastasia2812</t>
  </si>
  <si>
    <t>Комплект для девочки (пеликан) арт GATS345 р-р 3 1 шт.</t>
  </si>
  <si>
    <t>Actra</t>
  </si>
  <si>
    <t>Джемпер для девочки (Пеликан) Артикул: GTN343, размер 4, 171 руб </t>
  </si>
  <si>
    <t>футболка для девочки (пеликан) Артикул: GTR342, размер 4, 156 руб, желтый (замена розовый, серый) </t>
  </si>
  <si>
    <t>Комплект для девочки (пеликан) Артикул: GAML343, размер 4, 265 руб (темно-розовый)</t>
  </si>
  <si>
    <t>Astafeva</t>
  </si>
  <si>
    <t>Олеся 30</t>
  </si>
  <si>
    <t>BD01 кальсоны для мальчиков 6/7, Black,116 руб-1 шт</t>
  </si>
  <si>
    <t>CWK 7294 (32) Брюки для мальчика джинсовый (122)-64 У, 227руб-1шт </t>
  </si>
  <si>
    <t>CWK 7294 (32) Брюки для мальчика т.серый (122)-64 У, 227 руб-1шт </t>
  </si>
  <si>
    <t>CWK 9290 (32) Комплект для мальчика (куртка,брюки) серый меланж/графит (122)-64 У, 560 руб-1 шт</t>
  </si>
  <si>
    <t>джемпер для девочки (пеликан)Артикул: GKJR3019,364 руб, размер 3-1 шт,</t>
  </si>
  <si>
    <t xml:space="preserve">на замену: джемпер для девочки (пеликан), Артикул:GKJR3005, размер 3, 391 руб-1 шт </t>
  </si>
  <si>
    <t xml:space="preserve">Куртка для девочки (Пеликан)Артикул:GKJXK3025, размер 4,цена 709,1 шт </t>
  </si>
  <si>
    <t xml:space="preserve">на замену: Куртка для девочки (Пеликан)Артикул:GKJXK3024,размер 4, 800 руб,1 шт </t>
  </si>
  <si>
    <t xml:space="preserve">Пижама для девочек (Пеликан)Артикул:GNTB338,размер 4, 249 руб - 1 шт </t>
  </si>
  <si>
    <t xml:space="preserve">Пижама детскаяАртикул:GNTH337 размер 3- 1 шт,218руб </t>
  </si>
  <si>
    <t xml:space="preserve">Комплект д/дев. (Пеликан)Артикул:GAJDL343 размер 4, 1 шт, 390 руб </t>
  </si>
  <si>
    <t xml:space="preserve">на замену: Комплект д/дев. (Пеликан) Артикул: GAJD343, размер 4 -1 шт,343 руб </t>
  </si>
  <si>
    <t xml:space="preserve">Комплект для девочки (пеликан)Артикул:GAXP344, размер4,1 шт,468 руб </t>
  </si>
  <si>
    <t xml:space="preserve">Платье деткое, Артикул:GKDJ3023,размер 3,1 шт, 364 руб </t>
  </si>
  <si>
    <t xml:space="preserve">на замену:Платье для девочки (пеликан) Артикул:GKDT3012, размер 3-1шт, 455 руб </t>
  </si>
  <si>
    <t xml:space="preserve">Пижама для мальчика (пеликан)Артикул:BNJP334, размер 2-1шт, 273 руб </t>
  </si>
  <si>
    <t xml:space="preserve">Футболка для мальчика (пеликанАртикул:BTR326-1 размер 2-1шт, 152 руб </t>
  </si>
  <si>
    <t>Джемпер для мальчика (пеликан)Артикул:BKJN3007 размер 2-1шт, 354 руб</t>
  </si>
  <si>
    <t>GKJN3007 джемпер для девочки р.2 - 364 руб. </t>
  </si>
  <si>
    <t>BKJN3007 Джемпер для мальчика р.5 - 354 руб.</t>
  </si>
  <si>
    <t>солнечная гостья</t>
  </si>
  <si>
    <t>BNJP328 пижама для мальчика размер 5 цена 288 р. цвет голубой или зеленый</t>
  </si>
  <si>
    <t>ИринаS22</t>
  </si>
  <si>
    <t>BJXK326 джемпер для мальчиков р.4 - 257 руб. </t>
  </si>
  <si>
    <t>GATP342 Комплект для девочки (yellow) р.2 - 312 руб. </t>
  </si>
  <si>
    <t>BATН326 Комплект для мальчиков р.1 - 234 р. </t>
  </si>
  <si>
    <t>BAJP327 Комплект для мальчиков р.1(apple) - 312 руб.</t>
  </si>
  <si>
    <t>BAJP327 р.2</t>
  </si>
  <si>
    <t>BATН326 р.2</t>
  </si>
  <si>
    <t>BATН327 р.2</t>
  </si>
  <si>
    <t>BATН328 р.2</t>
  </si>
  <si>
    <t>BJN328 р.2</t>
  </si>
  <si>
    <t>BNTP325 р.2</t>
  </si>
  <si>
    <t>BJXK326 лучше зеленый, если нет то любой. Р.2</t>
  </si>
  <si>
    <t>BJR325 цвет любой Р.2</t>
  </si>
  <si>
    <t>BKJR3003 Р.2</t>
  </si>
  <si>
    <t>BNJP326 Р.2</t>
  </si>
  <si>
    <t>galyus@</t>
  </si>
  <si>
    <t>BG325 Халат для мальчиков (Пеликан) р.6 288 или р.7</t>
  </si>
  <si>
    <t>Ёяя</t>
  </si>
  <si>
    <t>Elen04</t>
  </si>
  <si>
    <t xml:space="preserve">HL-M006,Производитель:Хэппи Лама (Happy Lama) размер 10/12 </t>
  </si>
  <si>
    <t xml:space="preserve">MB378,Производитель:Пеликан (Pelican) р.XXL 2шт </t>
  </si>
  <si>
    <t xml:space="preserve">MB430,Производитель:Пеликан (Pelican) р.XXL </t>
  </si>
  <si>
    <t xml:space="preserve">MD03,Производитель:Пеликан (Pelican)  р.XXL </t>
  </si>
  <si>
    <t xml:space="preserve">пижама для девочки Артикул: GNTH340 р-р 2 218 р. </t>
  </si>
  <si>
    <t xml:space="preserve">на замену пижама для девочки артикул GNTH337 р-р 2 218 р. </t>
  </si>
  <si>
    <t>Платье для девочки (Пеликан) Артикул:GDJ341-1, р-р 2, 351 р.</t>
  </si>
  <si>
    <t>горная лаванда</t>
  </si>
  <si>
    <t>джемпер для девочки (пеликан) Артикул:GKJR4017 цвет бежевый размер 11 лет цена 364 р. </t>
  </si>
  <si>
    <t>Пижама для девочек (Пеликан) Артикул:GNTP432 цвет желтый (на замену розовый) размер 11 лет цена 304 р. </t>
  </si>
  <si>
    <t>Джемпер для девочки (Пеликан) Артикул: GJR445 цвет розовый размер 11 лет цена 187 р. </t>
  </si>
  <si>
    <t>джемпер для девочки (пеликан) Артикул:GKJN4003 цвет голубой р-р 11 цена 391 р. </t>
  </si>
  <si>
    <t>Комплект для мальчиков (Пеликан) Артикул:BATB325 цвет желтый размер 4</t>
  </si>
  <si>
    <t>ДОЗАКАЗ</t>
  </si>
  <si>
    <t>BATB325 комплект для мальчика, размер 3 года, цена 281р.  желательно голубой 1шт. </t>
  </si>
  <si>
    <t>Пижама для мальчика Артикул:BNJP328, размер 3 ,цвет голубой, цена 288р. 1шт. </t>
  </si>
  <si>
    <t>Пижама для мальчика Артикул:BNJP334 размер 3 цена 273р. 1шт. </t>
  </si>
  <si>
    <t>Джемпер для мальчика, размер 3 ,цвет  бежевый, цена 257р.BJXK326 1шт. </t>
  </si>
  <si>
    <t>Футболка для мальчика Артикул: BTR326-1, размер 3, цена 152р. цвет голубой 1шт. </t>
  </si>
  <si>
    <t>Штаны для мальчика Артикул:BWP3025, размер 3, цена 380р. 1шт.</t>
  </si>
  <si>
    <t>Руся и Рома</t>
  </si>
  <si>
    <t>Джемпер жен. (пеликан)Артикул:FJ51 р.L 234.0 р. 1 </t>
  </si>
  <si>
    <t>Джемпер жен. (пеликан)Артикул:FJ600р.L 257.0 р. 1 </t>
  </si>
  <si>
    <t>Джемпер жен. (пеликан)АртикулFJ603р.L 234.0 р. 1 </t>
  </si>
  <si>
    <t>футболка женская (Пеликан)Артикул:FT606-2 р.L 210.0 р. 1 </t>
  </si>
  <si>
    <t>футболка женская (Пеликан)Артикул:FTR600-1 р.L 265.0 р. 1 </t>
  </si>
  <si>
    <t>футболка женская (Пеликан)АртикулFTR607 р.L 273.0 р. 1 </t>
  </si>
  <si>
    <t>Платье женское Артикул:KDJ58 р.L 637.0 р. 1 </t>
  </si>
  <si>
    <t>MAMA IRINA</t>
  </si>
  <si>
    <t>Еяя</t>
  </si>
  <si>
    <t>GNML434, размер 7, на девочку розовая расцветка</t>
  </si>
  <si>
    <t>Анюта2</t>
  </si>
  <si>
    <t>Комплект для дев. Артикул: GAJDL343 размер 5 цена 390 руб. </t>
  </si>
  <si>
    <t>Джемпер для дев. Артикул: GJN344 размер 5 цвет бирюза (замена коралл) цена 203 руб.</t>
  </si>
  <si>
    <t>Комплект для мальчиков, Арт: BATН326, р.2, цв.голубой (замена р.3 или 4)-234р </t>
  </si>
  <si>
    <t>Комплект для мальчиков, Арт: BAJP327, р.2, цв.зеленый (замена р.3 или 4) - 312р </t>
  </si>
  <si>
    <t>Брюки для мальчиков, Арт: BWP3022, р.4 цв. dark blue - 380р </t>
  </si>
  <si>
    <t>АрсиБусинка</t>
  </si>
  <si>
    <t>Джемпер для девочки (Пеликан)Артикул:GJR342 р.5 210р. на замену р.4 </t>
  </si>
  <si>
    <t>Джемпер для девочки (Пеликан)Артикул:GKJR3015 р.5 391р. на замену GKJR3021 р.5 </t>
  </si>
  <si>
    <t>Жакет д/девочек (пеликан)Артикул:GKJX3017 р.4 445р на замену Артикул:GKJX3018 р.4 427р </t>
  </si>
  <si>
    <t>Куртка для девочки (Пеликан)Артикул:GKJXK3024 р.5 800.р</t>
  </si>
  <si>
    <t>Комплект для дев. Артикул: GATB341 размер 5 цвет синий или роз. цена 312 руб.</t>
  </si>
  <si>
    <t>джемпер д/м BKJN 3007-354 руб.размер 3 </t>
  </si>
  <si>
    <t>джемпер д/м BJXK 327-265 руб.размер 4.</t>
  </si>
  <si>
    <t>пижама для мальчика (пеликан)Артикул:BNJP328, размер 7, 288 руб </t>
  </si>
  <si>
    <t>Куртка для мальчика (Пеликан)Артикул:BKJXK4008, размер 8, 773 руб</t>
  </si>
  <si>
    <t>джемпер для девочки (пеликан) Артикул: GKJN3004 р-р 5 391.0 р. </t>
  </si>
  <si>
    <t>джемпер для девочки (пеликан) Артикул: GKJR3021 р-р 5 364.0 р. </t>
  </si>
  <si>
    <t>Брюки для девочек (пеликан) Артикул: GWP3037 р-р 5 363.0 р. </t>
  </si>
  <si>
    <t>Брюки для девочек (пеликан) Артикул: GWP3035 р-р 5 338.0 р.</t>
  </si>
  <si>
    <t>НастяNASTYA</t>
  </si>
  <si>
    <t xml:space="preserve">Комплект д/дев. (Пеликан) GAJD343 разм 5 цена 343 ярко розовый </t>
  </si>
  <si>
    <t xml:space="preserve">Джемпер для девочек (пеликан) GJN344 разм 5 цена 203 розовый </t>
  </si>
  <si>
    <t xml:space="preserve">Джемпер для девочки (Пеликан) GJR345 разм 5 цена 226 серый </t>
  </si>
  <si>
    <t>джемпер для девочки (пеликан) GKJN3007 разм 5 цена 364 розовый или голубой</t>
  </si>
  <si>
    <t>Северный Мишка</t>
  </si>
  <si>
    <t>шапка детская (кроха) Артикул: Ф-827 размер 46 цвет для мальчика 70р. </t>
  </si>
  <si>
    <t>шапка детская (кроха) Артикул:Я-823WO размер 46-50 цвет для мальчика 228р. </t>
  </si>
  <si>
    <t>шапка детская (кроха) Артикул:Р-123 размер 44-46 цвет голубой или любой для мальчика 144р. на замену Артикул:Р-142-1 размер 44-46 цвет голубой или любой для мальчика 148р. </t>
  </si>
  <si>
    <t>фуфайка ясельная (консалт) Артикул:СК3728-2Сн размер 56/86 для мальчика 1шт 72р. </t>
  </si>
  <si>
    <t>кофточка ясельная (черубино)CSN6530 размер 74/48 1шт для мальчика (бело/зеленая или бело/голубая) 1шт 106р</t>
  </si>
  <si>
    <t>футболка CSN6532 размер 80/52 для мальчика 84р.</t>
  </si>
  <si>
    <t>Omea</t>
  </si>
  <si>
    <t>Колготки дет. х/б+эл.(алсу) 2фс70 р.20/21 105,00 руб. 2 шт </t>
  </si>
  <si>
    <t>джемпер для девочки (пеликан) GKJN4003 р7 1 шт </t>
  </si>
  <si>
    <t>джемпер для девочки (пеликан) GKJN4004 р7 1 шт </t>
  </si>
  <si>
    <t>джемпер для девочки (пеликан) GKJR3021 р4 1шт </t>
  </si>
  <si>
    <t>Комплект для девочки (пеликан) GAJP443 р.7 1шт </t>
  </si>
  <si>
    <t>Комплект для девочки (пеликан)GATP342 р4 1 шт </t>
  </si>
  <si>
    <t>GKJN4007 р 7, на девочку розовая? расцветка</t>
  </si>
  <si>
    <t>Елена Люфт</t>
  </si>
  <si>
    <t>Купальник гимнастический для девочки CAK4079 р.110/60 черный 1 шт и р.116/60 черный.1 шт 115 руб</t>
  </si>
  <si>
    <t>Бриджи д/дев. Артикул:CAK7271 р.110/60 цвет черный 65 руб.</t>
  </si>
  <si>
    <r>
      <t xml:space="preserve">джемпер женский KJ54 р.L 518.0 р. 1 </t>
    </r>
    <r>
      <rPr>
        <sz val="11"/>
        <color rgb="FFFF0000"/>
        <rFont val="Calibri"/>
        <family val="2"/>
        <charset val="204"/>
        <scheme val="minor"/>
      </rPr>
      <t xml:space="preserve">на замену </t>
    </r>
    <r>
      <rPr>
        <sz val="11"/>
        <color theme="1"/>
        <rFont val="Calibri"/>
        <family val="2"/>
        <scheme val="minor"/>
      </rPr>
      <t>Жакет женский (Пеликан)KXJ71 р.L 591.0 р. 1</t>
    </r>
  </si>
  <si>
    <r>
      <t xml:space="preserve">комплект для девочки (пеликан)GAML342 р.5   296.0 р. на замену GAML342 р5 или </t>
    </r>
    <r>
      <rPr>
        <sz val="11"/>
        <color rgb="FFFF0000"/>
        <rFont val="Calibri"/>
        <family val="2"/>
        <charset val="204"/>
        <scheme val="minor"/>
      </rPr>
      <t>GAML345 р.5 </t>
    </r>
  </si>
  <si>
    <t>я</t>
  </si>
  <si>
    <t xml:space="preserve">Пижама для девочек (Пеликан) GNTB338,р 5, 249 руб - 1 шт </t>
  </si>
  <si>
    <t xml:space="preserve">Пижама детская Артикул:GNTH340 р 5- 1 шт,218 руб </t>
  </si>
  <si>
    <t xml:space="preserve">Пижама детская Артикул:GNTH340 размер 4-3 шт, 218 руб </t>
  </si>
  <si>
    <t>Платье для девочки (Пеликан) GDJ341-1, р-р 4, 351 р.</t>
  </si>
  <si>
    <t>Комплект для мальчиков (Пеликан), арт BNTB326, р.7, 242,00 руб. </t>
  </si>
  <si>
    <t>Комплект для мальчиков (Пеликан), Арт BNTP325, р.7, 242,00 руб.</t>
  </si>
  <si>
    <t>Еще:</t>
  </si>
  <si>
    <t>BarbariskaMasha</t>
  </si>
  <si>
    <t>Комплект для мальчиков (Пеликан) BATН326 р.5</t>
  </si>
  <si>
    <t xml:space="preserve">Халат для мальчиков (Пеликан) BG325 р.6  </t>
  </si>
  <si>
    <t>Футболка для мальчика (пеликан) BTR326-1 р.5   152.0 р.</t>
  </si>
  <si>
    <t>GalaK</t>
  </si>
  <si>
    <t>сорочка для девочки Kids (евразия) 10-350-090В р.4/104</t>
  </si>
  <si>
    <t>сорочка для девочки Kids (евразия) 10-350-090В р.8/128</t>
  </si>
  <si>
    <t>сорочка Junior (евразия) 12-375-050П р.8/128</t>
  </si>
  <si>
    <t xml:space="preserve">Трусы женские (Якс) YBW3314-003 р.48 2ШТ ЦВЕТ ЛЮБОЙ ,КРОМЕ БЕЛОГО </t>
  </si>
  <si>
    <t xml:space="preserve">Трусы женские (Якс) YBW3323-006 Р.48 2 ШТ ЦВЕТ ЛЮБОЙ ,КРОМЕ БЕЛОГО  </t>
  </si>
  <si>
    <t xml:space="preserve">Трусы женские (Якс) YD1W3323-031Р.48 2 шт. ЦВЕТ ЛЮБОЙ ,КРОМЕ БЕЛОГО на замену D1W3323-032 -2 ШТ ИЛИ НАБОР YDW3324-031 </t>
  </si>
  <si>
    <t xml:space="preserve">Трусы женские (Пеликан) LSM227 2 шт. на замену LSM234 2ШТ </t>
  </si>
  <si>
    <r>
      <t xml:space="preserve">Джемпер для девочек (пеликан) GJN341 р.4 203.0р. </t>
    </r>
    <r>
      <rPr>
        <sz val="11"/>
        <color rgb="FFFF0000"/>
        <rFont val="Calibri"/>
        <family val="2"/>
        <charset val="204"/>
        <scheme val="minor"/>
      </rPr>
      <t>на замену GJN344р.4  203р. </t>
    </r>
  </si>
  <si>
    <t>Колготки детские (консалт)Артикул:К9004-5 р.104-110/56/14   105.0 р. 1шт </t>
  </si>
  <si>
    <t>2.Колготки ажурные (консалт)Артикул:К9007-3 р.104-110/56/14   135.0 р. 1шт </t>
  </si>
  <si>
    <t>3.колготки детские (орел)    С805  р.15/16   95.8 р. на замену С809 р.15/16   119.7 р. 1шт </t>
  </si>
  <si>
    <t>4.Колготки дет. махр(алсу)   пфс78   р.15/16     112.4 р. 1шт </t>
  </si>
  <si>
    <t>5.Колготки детские (орел)    с530 ор р.15/16  93.4 р. 1шт </t>
  </si>
  <si>
    <t>6.Колготки дет. х/б+эл.(алсу)  2фс73 р.15/16   85.0 р. 1шт </t>
  </si>
  <si>
    <t>7.Колготки дет. х/б+эл.(алсу)  2фс73 р.14/15   75.0 р. 1шт</t>
  </si>
  <si>
    <t>GAJDL343 Комплект д/дев. (Пеликан) (р.4, Pink)</t>
  </si>
  <si>
    <t>брюки для девочек (пеликан) Арт:GWP101 р-р.6 цена 130 руб. 1 шт.</t>
  </si>
  <si>
    <t>ХАТуся</t>
  </si>
  <si>
    <t>AVasilina</t>
  </si>
  <si>
    <t>Брюки для мальчика Черубино (Cherubino) Артикул:CWJ7130, размер р.134/68, цена 163.0 р., 1 шт.</t>
  </si>
  <si>
    <t xml:space="preserve">трусы женские классика (визави) DS0274 размер 96 цвет белый или черный 1 шт </t>
  </si>
  <si>
    <t xml:space="preserve">трусы женские классика (визави) DS0274 размер 104 цвет белый или черный 1 шт </t>
  </si>
  <si>
    <t xml:space="preserve">Трусы женские классика (визави) DS0273 размер 96 цвет белый или черный 1 шт </t>
  </si>
  <si>
    <t>Трусы женские классика (визави) DS0273 размер 104 цвет белый или черный 1 шт</t>
  </si>
  <si>
    <r>
      <t xml:space="preserve">Комплект для девочки (пеликан)GAML341 р.4 281.0 р. </t>
    </r>
    <r>
      <rPr>
        <sz val="11"/>
        <color rgb="FFFF0000"/>
        <rFont val="Calibri"/>
        <family val="2"/>
        <charset val="204"/>
        <scheme val="minor"/>
      </rPr>
      <t>на замену</t>
    </r>
    <r>
      <rPr>
        <sz val="11"/>
        <color theme="1"/>
        <rFont val="Calibri"/>
        <family val="2"/>
        <scheme val="minor"/>
      </rPr>
      <t>GAML345 р.4   281.0 р </t>
    </r>
  </si>
  <si>
    <r>
      <t xml:space="preserve">Комплект для мальчиков, BNTP325, р.3 цв.красный </t>
    </r>
    <r>
      <rPr>
        <sz val="11"/>
        <color rgb="FFFF0000"/>
        <rFont val="Calibri"/>
        <family val="2"/>
        <charset val="204"/>
        <scheme val="minor"/>
      </rPr>
      <t>(замена р.4)</t>
    </r>
    <r>
      <rPr>
        <sz val="11"/>
        <color theme="1"/>
        <rFont val="Calibri"/>
        <family val="2"/>
        <scheme val="minor"/>
      </rPr>
      <t xml:space="preserve"> - 242р </t>
    </r>
  </si>
  <si>
    <r>
      <t>комплект для мальчиков (Пеликан) BNTB326р 7, 242 руб</t>
    </r>
    <r>
      <rPr>
        <sz val="11"/>
        <color rgb="FFFF0000"/>
        <rFont val="Calibri"/>
        <family val="2"/>
        <charset val="204"/>
        <scheme val="minor"/>
      </rPr>
      <t> </t>
    </r>
    <r>
      <rPr>
        <sz val="11"/>
        <rFont val="Calibri"/>
        <family val="2"/>
        <charset val="204"/>
        <scheme val="minor"/>
      </rPr>
      <t>на замену:</t>
    </r>
    <r>
      <rPr>
        <sz val="11"/>
        <color theme="1"/>
        <rFont val="Calibri"/>
        <family val="2"/>
        <scheme val="minor"/>
      </rPr>
      <t xml:space="preserve">Комплект для мальчиков (Пеликан)Артикул:BNTP325, размер 7 </t>
    </r>
  </si>
  <si>
    <t>комплект ясельный (майка. трусы) черубино CAN3162 р 74/48 голубой, 102р.</t>
  </si>
  <si>
    <t>комплект ясельный (майка. трусы) черубино CAN3162 р 80/52 бежевый 102р.</t>
  </si>
  <si>
    <t>К3457 куртка детская (консалт) (р.64/122-128)</t>
  </si>
  <si>
    <r>
      <t>Пижама для мальчиков, Арт: BNJP334, р.2 цв.голубой (</t>
    </r>
    <r>
      <rPr>
        <sz val="11"/>
        <color rgb="FFFF0000"/>
        <rFont val="Calibri"/>
        <family val="2"/>
        <charset val="204"/>
        <scheme val="minor"/>
      </rPr>
      <t>замена р.3</t>
    </r>
    <r>
      <rPr>
        <sz val="11"/>
        <color theme="1"/>
        <rFont val="Calibri"/>
        <family val="2"/>
        <scheme val="minor"/>
      </rPr>
      <t>) - 273р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</si>
</sst>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1" fontId="6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workbookViewId="0">
      <selection activeCell="J2" sqref="J2"/>
    </sheetView>
  </sheetViews>
  <sheetFormatPr defaultRowHeight="15" x14ac:dyDescent="0.25"/>
  <cols>
    <col min="1" max="1" width="34.7109375" customWidth="1"/>
    <col min="2" max="2" width="60.5703125" customWidth="1"/>
    <col min="9" max="9" width="9.140625" style="8"/>
  </cols>
  <sheetData>
    <row r="1" spans="1:11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</row>
    <row r="2" spans="1:11" x14ac:dyDescent="0.25">
      <c r="A2" t="s">
        <v>12</v>
      </c>
      <c r="B2" t="s">
        <v>11</v>
      </c>
      <c r="C2">
        <v>270.27</v>
      </c>
      <c r="E2">
        <v>270.27</v>
      </c>
      <c r="G2">
        <v>2</v>
      </c>
    </row>
    <row r="3" spans="1:11" s="6" customFormat="1" x14ac:dyDescent="0.25">
      <c r="A3" s="6" t="s">
        <v>12</v>
      </c>
      <c r="E3" s="6">
        <f>SUM(E2)</f>
        <v>270.27</v>
      </c>
      <c r="F3" s="6">
        <f>E3*1.1</f>
        <v>297.29700000000003</v>
      </c>
      <c r="G3" s="6">
        <v>2</v>
      </c>
      <c r="H3" s="6">
        <v>0</v>
      </c>
      <c r="I3" s="9">
        <f>F3+G3-H3</f>
        <v>299.29700000000003</v>
      </c>
    </row>
    <row r="4" spans="1:11" x14ac:dyDescent="0.25">
      <c r="A4" t="s">
        <v>10</v>
      </c>
      <c r="B4" s="3" t="s">
        <v>9</v>
      </c>
      <c r="C4">
        <v>114.84</v>
      </c>
      <c r="D4" s="3">
        <v>3</v>
      </c>
      <c r="E4">
        <f>C4*D4</f>
        <v>344.52</v>
      </c>
      <c r="G4">
        <v>6</v>
      </c>
    </row>
    <row r="5" spans="1:11" s="6" customFormat="1" x14ac:dyDescent="0.25">
      <c r="A5" s="6" t="s">
        <v>10</v>
      </c>
      <c r="E5" s="6">
        <f>SUM(E4)</f>
        <v>344.52</v>
      </c>
      <c r="F5" s="6">
        <f>E5*1.1</f>
        <v>378.97200000000004</v>
      </c>
      <c r="G5" s="6">
        <v>6</v>
      </c>
      <c r="H5" s="6">
        <v>0</v>
      </c>
      <c r="I5" s="9">
        <f>F5+G5</f>
        <v>384.97200000000004</v>
      </c>
    </row>
    <row r="6" spans="1:11" x14ac:dyDescent="0.25">
      <c r="A6" t="s">
        <v>16</v>
      </c>
      <c r="B6" t="s">
        <v>13</v>
      </c>
      <c r="C6">
        <v>169.29</v>
      </c>
      <c r="E6">
        <v>169.29</v>
      </c>
      <c r="G6">
        <v>2</v>
      </c>
    </row>
    <row r="7" spans="1:11" x14ac:dyDescent="0.25">
      <c r="A7" t="s">
        <v>16</v>
      </c>
      <c r="B7" t="s">
        <v>14</v>
      </c>
      <c r="C7">
        <v>0</v>
      </c>
      <c r="E7">
        <v>0</v>
      </c>
    </row>
    <row r="8" spans="1:11" x14ac:dyDescent="0.25">
      <c r="A8" t="s">
        <v>16</v>
      </c>
      <c r="B8" t="s">
        <v>15</v>
      </c>
      <c r="C8">
        <v>262.35000000000002</v>
      </c>
      <c r="E8">
        <v>262.35000000000002</v>
      </c>
      <c r="G8">
        <v>2</v>
      </c>
    </row>
    <row r="9" spans="1:11" s="6" customFormat="1" x14ac:dyDescent="0.25">
      <c r="A9" s="6" t="s">
        <v>16</v>
      </c>
      <c r="E9" s="6">
        <f>SUM(E6:E8)</f>
        <v>431.64</v>
      </c>
      <c r="F9" s="6">
        <f>E9*1.1</f>
        <v>474.80400000000003</v>
      </c>
      <c r="G9" s="6">
        <f>SUM(G6:G8)</f>
        <v>4</v>
      </c>
      <c r="H9" s="6">
        <v>0</v>
      </c>
      <c r="I9" s="9">
        <f>F9+G9-H9</f>
        <v>478.80400000000003</v>
      </c>
    </row>
    <row r="10" spans="1:11" x14ac:dyDescent="0.25">
      <c r="A10" t="s">
        <v>166</v>
      </c>
      <c r="B10" t="s">
        <v>167</v>
      </c>
      <c r="C10">
        <v>0</v>
      </c>
      <c r="E10">
        <v>0</v>
      </c>
    </row>
    <row r="11" spans="1:11" s="6" customFormat="1" x14ac:dyDescent="0.25">
      <c r="A11" s="6" t="s">
        <v>166</v>
      </c>
      <c r="E11" s="6">
        <v>0</v>
      </c>
      <c r="F11" s="6">
        <v>0</v>
      </c>
      <c r="G11" s="6">
        <v>0</v>
      </c>
      <c r="H11" s="6">
        <v>0</v>
      </c>
      <c r="I11" s="9">
        <v>0</v>
      </c>
    </row>
    <row r="12" spans="1:11" x14ac:dyDescent="0.25">
      <c r="A12" t="s">
        <v>143</v>
      </c>
      <c r="B12" t="s">
        <v>140</v>
      </c>
      <c r="C12">
        <v>239.58</v>
      </c>
      <c r="E12">
        <v>239.58</v>
      </c>
      <c r="G12">
        <v>2</v>
      </c>
    </row>
    <row r="13" spans="1:11" x14ac:dyDescent="0.25">
      <c r="A13" t="s">
        <v>143</v>
      </c>
      <c r="B13" t="s">
        <v>141</v>
      </c>
      <c r="C13">
        <v>239.58</v>
      </c>
      <c r="E13">
        <v>239.58</v>
      </c>
      <c r="G13" s="6">
        <v>2</v>
      </c>
    </row>
    <row r="14" spans="1:11" s="6" customFormat="1" x14ac:dyDescent="0.25">
      <c r="A14" s="6" t="s">
        <v>143</v>
      </c>
      <c r="E14" s="6">
        <f>SUM(E12:E13)</f>
        <v>479.16</v>
      </c>
      <c r="F14" s="6">
        <f>E14*1.1</f>
        <v>527.07600000000002</v>
      </c>
      <c r="G14" s="6">
        <f>SUM(G12:G13)</f>
        <v>4</v>
      </c>
      <c r="H14" s="6">
        <v>0</v>
      </c>
      <c r="I14" s="9">
        <f>F14+G14</f>
        <v>531.07600000000002</v>
      </c>
    </row>
    <row r="15" spans="1:11" x14ac:dyDescent="0.25">
      <c r="A15" t="s">
        <v>58</v>
      </c>
      <c r="B15" s="3" t="s">
        <v>59</v>
      </c>
      <c r="C15">
        <v>277.2</v>
      </c>
      <c r="E15">
        <v>277.2</v>
      </c>
      <c r="G15">
        <v>2</v>
      </c>
      <c r="K15" s="6"/>
    </row>
    <row r="16" spans="1:11" x14ac:dyDescent="0.25">
      <c r="A16" t="s">
        <v>58</v>
      </c>
      <c r="B16" s="3" t="s">
        <v>60</v>
      </c>
      <c r="C16">
        <v>0</v>
      </c>
      <c r="E16">
        <v>0</v>
      </c>
    </row>
    <row r="17" spans="1:11" x14ac:dyDescent="0.25">
      <c r="A17" t="s">
        <v>58</v>
      </c>
      <c r="B17" s="3" t="s">
        <v>61</v>
      </c>
      <c r="C17">
        <v>0</v>
      </c>
      <c r="E17">
        <v>0</v>
      </c>
    </row>
    <row r="18" spans="1:11" x14ac:dyDescent="0.25">
      <c r="A18" t="s">
        <v>58</v>
      </c>
      <c r="B18" s="3" t="s">
        <v>62</v>
      </c>
      <c r="C18">
        <v>0</v>
      </c>
      <c r="E18">
        <v>0</v>
      </c>
    </row>
    <row r="19" spans="1:11" x14ac:dyDescent="0.25">
      <c r="A19" s="6" t="s">
        <v>58</v>
      </c>
      <c r="B19" s="6"/>
      <c r="C19" s="6"/>
      <c r="D19" s="6"/>
      <c r="E19" s="6">
        <f>SUM(E15:E18)</f>
        <v>277.2</v>
      </c>
      <c r="F19" s="6">
        <f>E19*1.1</f>
        <v>304.92</v>
      </c>
      <c r="G19" s="6">
        <v>2</v>
      </c>
      <c r="H19" s="6">
        <v>0</v>
      </c>
      <c r="I19" s="9">
        <f>F19+G19-H19</f>
        <v>306.92</v>
      </c>
      <c r="J19" s="6"/>
    </row>
    <row r="20" spans="1:11" x14ac:dyDescent="0.25">
      <c r="A20" t="s">
        <v>147</v>
      </c>
      <c r="B20" t="s">
        <v>144</v>
      </c>
      <c r="C20">
        <v>0</v>
      </c>
      <c r="E20">
        <v>0</v>
      </c>
    </row>
    <row r="21" spans="1:11" x14ac:dyDescent="0.25">
      <c r="A21" t="s">
        <v>147</v>
      </c>
      <c r="B21" t="s">
        <v>146</v>
      </c>
      <c r="C21">
        <v>150.47999999999999</v>
      </c>
      <c r="E21">
        <v>150.47999999999999</v>
      </c>
      <c r="G21">
        <v>2</v>
      </c>
    </row>
    <row r="22" spans="1:11" x14ac:dyDescent="0.25">
      <c r="A22" t="s">
        <v>147</v>
      </c>
      <c r="B22" t="s">
        <v>145</v>
      </c>
      <c r="C22">
        <v>285.12</v>
      </c>
      <c r="E22">
        <v>285.12</v>
      </c>
      <c r="G22">
        <v>2</v>
      </c>
    </row>
    <row r="23" spans="1:11" s="6" customFormat="1" x14ac:dyDescent="0.25">
      <c r="A23" s="6" t="s">
        <v>147</v>
      </c>
      <c r="E23" s="6">
        <f>SUM(E20:E22)</f>
        <v>435.6</v>
      </c>
      <c r="F23" s="6">
        <f>E23*1.1</f>
        <v>479.16000000000008</v>
      </c>
      <c r="G23" s="6">
        <f>SUM(G20:G22)</f>
        <v>4</v>
      </c>
      <c r="H23" s="6">
        <v>0</v>
      </c>
      <c r="I23" s="9">
        <f>F23+G23</f>
        <v>483.16000000000008</v>
      </c>
    </row>
    <row r="24" spans="1:11" x14ac:dyDescent="0.25">
      <c r="A24" t="s">
        <v>55</v>
      </c>
      <c r="B24" t="s">
        <v>45</v>
      </c>
      <c r="C24">
        <v>308.88</v>
      </c>
      <c r="E24">
        <v>308.88</v>
      </c>
      <c r="G24">
        <v>2</v>
      </c>
    </row>
    <row r="25" spans="1:11" s="6" customFormat="1" x14ac:dyDescent="0.25">
      <c r="A25" t="s">
        <v>55</v>
      </c>
      <c r="B25" t="s">
        <v>46</v>
      </c>
      <c r="C25">
        <v>231.66</v>
      </c>
      <c r="D25"/>
      <c r="E25">
        <v>231.66</v>
      </c>
      <c r="F25"/>
      <c r="G25">
        <v>2</v>
      </c>
      <c r="H25"/>
      <c r="I25" s="8"/>
      <c r="J25"/>
      <c r="K25"/>
    </row>
    <row r="26" spans="1:11" x14ac:dyDescent="0.25">
      <c r="A26" t="s">
        <v>55</v>
      </c>
      <c r="B26" t="s">
        <v>47</v>
      </c>
      <c r="C26">
        <v>231.66</v>
      </c>
      <c r="E26">
        <v>231.66</v>
      </c>
      <c r="G26">
        <v>2</v>
      </c>
      <c r="K26" s="6"/>
    </row>
    <row r="27" spans="1:11" x14ac:dyDescent="0.25">
      <c r="A27" t="s">
        <v>55</v>
      </c>
      <c r="B27" t="s">
        <v>48</v>
      </c>
      <c r="C27">
        <v>231.66</v>
      </c>
      <c r="E27">
        <v>231.66</v>
      </c>
      <c r="G27">
        <v>2</v>
      </c>
    </row>
    <row r="28" spans="1:11" x14ac:dyDescent="0.25">
      <c r="A28" t="s">
        <v>55</v>
      </c>
      <c r="B28" t="s">
        <v>49</v>
      </c>
      <c r="C28">
        <v>169.29</v>
      </c>
      <c r="E28">
        <v>169.29</v>
      </c>
      <c r="G28">
        <v>2</v>
      </c>
    </row>
    <row r="29" spans="1:11" x14ac:dyDescent="0.25">
      <c r="A29" t="s">
        <v>55</v>
      </c>
      <c r="B29" t="s">
        <v>50</v>
      </c>
      <c r="C29">
        <v>239.58</v>
      </c>
      <c r="E29">
        <v>239.58</v>
      </c>
      <c r="G29">
        <v>2</v>
      </c>
    </row>
    <row r="30" spans="1:11" x14ac:dyDescent="0.25">
      <c r="A30" t="s">
        <v>55</v>
      </c>
      <c r="B30" t="s">
        <v>51</v>
      </c>
      <c r="C30">
        <v>254.43</v>
      </c>
      <c r="E30">
        <v>254.43</v>
      </c>
      <c r="G30">
        <v>2</v>
      </c>
    </row>
    <row r="31" spans="1:11" x14ac:dyDescent="0.25">
      <c r="A31" t="s">
        <v>55</v>
      </c>
      <c r="B31" t="s">
        <v>52</v>
      </c>
      <c r="C31">
        <v>169.29</v>
      </c>
      <c r="E31">
        <v>169.29</v>
      </c>
      <c r="G31">
        <v>2</v>
      </c>
    </row>
    <row r="32" spans="1:11" x14ac:dyDescent="0.25">
      <c r="A32" t="s">
        <v>55</v>
      </c>
      <c r="B32" t="s">
        <v>53</v>
      </c>
      <c r="C32">
        <v>0</v>
      </c>
      <c r="E32">
        <v>0</v>
      </c>
    </row>
    <row r="33" spans="1:10" x14ac:dyDescent="0.25">
      <c r="A33" t="s">
        <v>55</v>
      </c>
      <c r="B33" t="s">
        <v>54</v>
      </c>
      <c r="C33">
        <v>270.27</v>
      </c>
      <c r="E33">
        <v>270.27</v>
      </c>
      <c r="G33">
        <v>2</v>
      </c>
    </row>
    <row r="34" spans="1:10" s="6" customFormat="1" x14ac:dyDescent="0.25">
      <c r="A34" t="s">
        <v>55</v>
      </c>
      <c r="B34" t="s">
        <v>175</v>
      </c>
      <c r="C34">
        <v>100.98</v>
      </c>
      <c r="D34"/>
      <c r="E34">
        <v>100.98</v>
      </c>
      <c r="F34"/>
      <c r="G34">
        <v>2</v>
      </c>
      <c r="H34"/>
      <c r="I34" s="8"/>
      <c r="J34"/>
    </row>
    <row r="35" spans="1:10" x14ac:dyDescent="0.25">
      <c r="A35" t="s">
        <v>55</v>
      </c>
      <c r="B35" t="s">
        <v>176</v>
      </c>
      <c r="C35">
        <v>100.98</v>
      </c>
      <c r="E35">
        <v>100.98</v>
      </c>
      <c r="G35">
        <v>2</v>
      </c>
    </row>
    <row r="36" spans="1:10" x14ac:dyDescent="0.25">
      <c r="A36" t="s">
        <v>55</v>
      </c>
      <c r="B36" t="s">
        <v>120</v>
      </c>
      <c r="C36">
        <v>104.94</v>
      </c>
      <c r="E36">
        <v>104.94</v>
      </c>
      <c r="G36">
        <v>2</v>
      </c>
    </row>
    <row r="37" spans="1:10" x14ac:dyDescent="0.25">
      <c r="A37" t="s">
        <v>55</v>
      </c>
      <c r="B37" t="s">
        <v>121</v>
      </c>
      <c r="C37">
        <v>0</v>
      </c>
      <c r="E37">
        <v>0</v>
      </c>
    </row>
    <row r="38" spans="1:10" s="6" customFormat="1" x14ac:dyDescent="0.25">
      <c r="A38" t="s">
        <v>55</v>
      </c>
      <c r="B38" t="s">
        <v>119</v>
      </c>
      <c r="C38">
        <v>0</v>
      </c>
      <c r="D38"/>
      <c r="E38">
        <v>0</v>
      </c>
      <c r="F38"/>
      <c r="G38"/>
      <c r="H38"/>
      <c r="I38" s="8"/>
      <c r="J38"/>
    </row>
    <row r="39" spans="1:10" x14ac:dyDescent="0.25">
      <c r="A39" t="s">
        <v>55</v>
      </c>
      <c r="B39" t="s">
        <v>116</v>
      </c>
      <c r="C39">
        <v>0</v>
      </c>
      <c r="E39">
        <v>0</v>
      </c>
    </row>
    <row r="40" spans="1:10" s="6" customFormat="1" x14ac:dyDescent="0.25">
      <c r="A40" t="s">
        <v>55</v>
      </c>
      <c r="B40" t="s">
        <v>118</v>
      </c>
      <c r="C40">
        <v>0</v>
      </c>
      <c r="D40"/>
      <c r="E40">
        <v>0</v>
      </c>
      <c r="F40"/>
      <c r="G40"/>
      <c r="H40"/>
      <c r="I40" s="8"/>
      <c r="J40"/>
    </row>
    <row r="41" spans="1:10" x14ac:dyDescent="0.25">
      <c r="A41" t="s">
        <v>55</v>
      </c>
      <c r="B41" t="s">
        <v>117</v>
      </c>
      <c r="C41">
        <v>0</v>
      </c>
      <c r="E41">
        <v>0</v>
      </c>
    </row>
    <row r="42" spans="1:10" s="6" customFormat="1" x14ac:dyDescent="0.25">
      <c r="A42" s="6" t="s">
        <v>55</v>
      </c>
      <c r="E42" s="6">
        <f>SUM(E24:E41)</f>
        <v>2413.62</v>
      </c>
      <c r="F42" s="6">
        <f>E42*1.1</f>
        <v>2654.982</v>
      </c>
      <c r="G42" s="6">
        <f>SUM(G24:G41)</f>
        <v>24</v>
      </c>
      <c r="H42" s="6">
        <v>0</v>
      </c>
      <c r="I42" s="9">
        <f>F42+G42</f>
        <v>2678.982</v>
      </c>
    </row>
    <row r="43" spans="1:10" x14ac:dyDescent="0.25">
      <c r="A43" t="s">
        <v>87</v>
      </c>
      <c r="B43" t="s">
        <v>80</v>
      </c>
      <c r="C43">
        <v>231.66</v>
      </c>
      <c r="E43">
        <v>231.66</v>
      </c>
      <c r="G43">
        <v>2</v>
      </c>
    </row>
    <row r="44" spans="1:10" x14ac:dyDescent="0.25">
      <c r="A44" t="s">
        <v>87</v>
      </c>
      <c r="B44" t="s">
        <v>81</v>
      </c>
      <c r="C44">
        <v>254.43</v>
      </c>
      <c r="E44">
        <v>254.43</v>
      </c>
      <c r="G44">
        <v>2</v>
      </c>
    </row>
    <row r="45" spans="1:10" x14ac:dyDescent="0.25">
      <c r="A45" t="s">
        <v>87</v>
      </c>
      <c r="B45" t="s">
        <v>82</v>
      </c>
      <c r="C45">
        <v>231.66</v>
      </c>
      <c r="E45">
        <v>231.66</v>
      </c>
      <c r="G45">
        <v>2</v>
      </c>
    </row>
    <row r="46" spans="1:10" x14ac:dyDescent="0.25">
      <c r="A46" t="s">
        <v>87</v>
      </c>
      <c r="B46" t="s">
        <v>83</v>
      </c>
      <c r="C46">
        <v>0</v>
      </c>
      <c r="E46">
        <v>0</v>
      </c>
    </row>
    <row r="47" spans="1:10" s="6" customFormat="1" x14ac:dyDescent="0.25">
      <c r="A47" t="s">
        <v>87</v>
      </c>
      <c r="B47" t="s">
        <v>84</v>
      </c>
      <c r="C47">
        <v>0</v>
      </c>
      <c r="D47"/>
      <c r="E47">
        <v>0</v>
      </c>
      <c r="F47"/>
      <c r="G47"/>
      <c r="H47"/>
      <c r="I47" s="8"/>
      <c r="J47"/>
    </row>
    <row r="48" spans="1:10" x14ac:dyDescent="0.25">
      <c r="A48" t="s">
        <v>87</v>
      </c>
      <c r="B48" t="s">
        <v>85</v>
      </c>
      <c r="C48">
        <v>0</v>
      </c>
      <c r="E48">
        <v>0</v>
      </c>
    </row>
    <row r="49" spans="1:7" x14ac:dyDescent="0.25">
      <c r="A49" t="s">
        <v>87</v>
      </c>
      <c r="B49" t="s">
        <v>86</v>
      </c>
      <c r="C49">
        <v>630.63</v>
      </c>
      <c r="E49">
        <v>630.63</v>
      </c>
      <c r="G49">
        <v>2</v>
      </c>
    </row>
    <row r="50" spans="1:7" x14ac:dyDescent="0.25">
      <c r="A50" t="s">
        <v>87</v>
      </c>
      <c r="B50" t="s">
        <v>133</v>
      </c>
      <c r="C50">
        <v>585.09</v>
      </c>
      <c r="E50">
        <v>585.09</v>
      </c>
      <c r="G50">
        <v>2</v>
      </c>
    </row>
    <row r="51" spans="1:7" x14ac:dyDescent="0.25">
      <c r="A51" t="s">
        <v>87</v>
      </c>
      <c r="B51" t="s">
        <v>155</v>
      </c>
      <c r="C51">
        <v>200.97</v>
      </c>
      <c r="E51">
        <v>200.97</v>
      </c>
      <c r="G51">
        <v>2</v>
      </c>
    </row>
    <row r="52" spans="1:7" x14ac:dyDescent="0.25">
      <c r="A52" t="s">
        <v>87</v>
      </c>
      <c r="B52" t="s">
        <v>97</v>
      </c>
      <c r="C52">
        <v>207.9</v>
      </c>
      <c r="E52">
        <v>207.9</v>
      </c>
      <c r="G52">
        <v>2</v>
      </c>
    </row>
    <row r="53" spans="1:7" x14ac:dyDescent="0.25">
      <c r="A53" t="s">
        <v>87</v>
      </c>
      <c r="B53" t="s">
        <v>98</v>
      </c>
      <c r="C53">
        <v>387.09</v>
      </c>
      <c r="E53">
        <v>387.09</v>
      </c>
      <c r="G53">
        <v>2</v>
      </c>
    </row>
    <row r="54" spans="1:7" x14ac:dyDescent="0.25">
      <c r="A54" t="s">
        <v>87</v>
      </c>
      <c r="B54" t="s">
        <v>99</v>
      </c>
      <c r="C54">
        <v>440.55</v>
      </c>
      <c r="E54">
        <v>440.55</v>
      </c>
      <c r="G54">
        <v>2</v>
      </c>
    </row>
    <row r="55" spans="1:7" x14ac:dyDescent="0.25">
      <c r="A55" t="s">
        <v>87</v>
      </c>
      <c r="B55" t="s">
        <v>134</v>
      </c>
      <c r="C55">
        <v>293.04000000000002</v>
      </c>
      <c r="E55">
        <v>293.04000000000002</v>
      </c>
      <c r="G55">
        <v>2</v>
      </c>
    </row>
    <row r="56" spans="1:7" x14ac:dyDescent="0.25">
      <c r="A56" t="s">
        <v>87</v>
      </c>
      <c r="B56" t="s">
        <v>172</v>
      </c>
      <c r="C56">
        <v>278.19</v>
      </c>
      <c r="E56">
        <v>278.19</v>
      </c>
      <c r="G56">
        <v>2</v>
      </c>
    </row>
    <row r="57" spans="1:7" x14ac:dyDescent="0.25">
      <c r="A57" t="s">
        <v>87</v>
      </c>
      <c r="B57" t="s">
        <v>100</v>
      </c>
      <c r="C57">
        <v>792</v>
      </c>
      <c r="E57">
        <v>792</v>
      </c>
      <c r="G57">
        <v>2</v>
      </c>
    </row>
    <row r="58" spans="1:7" x14ac:dyDescent="0.25">
      <c r="A58" t="s">
        <v>87</v>
      </c>
      <c r="B58" t="s">
        <v>154</v>
      </c>
      <c r="C58">
        <v>0</v>
      </c>
      <c r="E58">
        <v>0</v>
      </c>
    </row>
    <row r="59" spans="1:7" x14ac:dyDescent="0.25">
      <c r="A59" t="s">
        <v>87</v>
      </c>
      <c r="B59" t="s">
        <v>151</v>
      </c>
      <c r="C59">
        <v>0</v>
      </c>
      <c r="E59">
        <v>0</v>
      </c>
    </row>
    <row r="60" spans="1:7" x14ac:dyDescent="0.25">
      <c r="A60" t="s">
        <v>87</v>
      </c>
      <c r="B60" t="s">
        <v>152</v>
      </c>
      <c r="D60">
        <v>2</v>
      </c>
      <c r="E60">
        <v>138.6</v>
      </c>
      <c r="G60">
        <v>4</v>
      </c>
    </row>
    <row r="61" spans="1:7" x14ac:dyDescent="0.25">
      <c r="A61" t="s">
        <v>87</v>
      </c>
      <c r="B61" t="s">
        <v>153</v>
      </c>
      <c r="D61">
        <v>2</v>
      </c>
      <c r="E61">
        <v>168.3</v>
      </c>
      <c r="G61">
        <v>4</v>
      </c>
    </row>
    <row r="62" spans="1:7" x14ac:dyDescent="0.25">
      <c r="A62" t="s">
        <v>87</v>
      </c>
      <c r="B62" t="s">
        <v>156</v>
      </c>
      <c r="C62">
        <v>0</v>
      </c>
      <c r="E62">
        <v>0</v>
      </c>
    </row>
    <row r="63" spans="1:7" x14ac:dyDescent="0.25">
      <c r="A63" t="s">
        <v>87</v>
      </c>
      <c r="B63" t="s">
        <v>157</v>
      </c>
      <c r="C63">
        <v>133.65</v>
      </c>
      <c r="E63">
        <v>133.65</v>
      </c>
      <c r="G63">
        <v>2</v>
      </c>
    </row>
    <row r="64" spans="1:7" x14ac:dyDescent="0.25">
      <c r="A64" t="s">
        <v>87</v>
      </c>
      <c r="B64" t="s">
        <v>158</v>
      </c>
      <c r="C64">
        <v>94.84</v>
      </c>
      <c r="E64">
        <v>94.84</v>
      </c>
      <c r="G64">
        <v>2</v>
      </c>
    </row>
    <row r="65" spans="1:11" x14ac:dyDescent="0.25">
      <c r="A65" t="s">
        <v>87</v>
      </c>
      <c r="B65" t="s">
        <v>159</v>
      </c>
      <c r="C65">
        <v>111.28</v>
      </c>
      <c r="E65">
        <v>111.28</v>
      </c>
      <c r="G65">
        <v>2</v>
      </c>
    </row>
    <row r="66" spans="1:11" x14ac:dyDescent="0.25">
      <c r="A66" t="s">
        <v>87</v>
      </c>
      <c r="B66" t="s">
        <v>160</v>
      </c>
      <c r="C66">
        <v>92.47</v>
      </c>
      <c r="E66">
        <v>92.47</v>
      </c>
      <c r="G66">
        <v>2</v>
      </c>
    </row>
    <row r="67" spans="1:11" x14ac:dyDescent="0.25">
      <c r="A67" t="s">
        <v>87</v>
      </c>
      <c r="B67" t="s">
        <v>161</v>
      </c>
      <c r="C67">
        <v>84.15</v>
      </c>
      <c r="E67">
        <v>84.15</v>
      </c>
      <c r="G67">
        <v>2</v>
      </c>
      <c r="K67" s="6"/>
    </row>
    <row r="68" spans="1:11" s="6" customFormat="1" x14ac:dyDescent="0.25">
      <c r="A68" t="s">
        <v>87</v>
      </c>
      <c r="B68" t="s">
        <v>162</v>
      </c>
      <c r="C68">
        <v>74.25</v>
      </c>
      <c r="D68"/>
      <c r="E68">
        <v>74.25</v>
      </c>
      <c r="F68"/>
      <c r="G68">
        <v>2</v>
      </c>
      <c r="H68"/>
      <c r="I68" s="8"/>
      <c r="J68"/>
      <c r="K68"/>
    </row>
    <row r="69" spans="1:11" x14ac:dyDescent="0.25">
      <c r="A69" s="6" t="s">
        <v>87</v>
      </c>
      <c r="B69" s="6"/>
      <c r="C69" s="6"/>
      <c r="D69" s="6"/>
      <c r="E69" s="6">
        <f>SUM(E43:E68)</f>
        <v>5430.7500000000009</v>
      </c>
      <c r="F69" s="6">
        <f>E69*1.1</f>
        <v>5973.8250000000016</v>
      </c>
      <c r="G69" s="6">
        <f>SUM(G43:G68)</f>
        <v>44</v>
      </c>
      <c r="H69" s="6">
        <v>0</v>
      </c>
      <c r="I69" s="9">
        <f>F69+G69-H69</f>
        <v>6017.8250000000016</v>
      </c>
      <c r="J69" s="6"/>
    </row>
    <row r="70" spans="1:11" s="6" customFormat="1" x14ac:dyDescent="0.25">
      <c r="A70" t="s">
        <v>122</v>
      </c>
      <c r="B70" t="s">
        <v>124</v>
      </c>
      <c r="C70">
        <v>387.09</v>
      </c>
      <c r="D70"/>
      <c r="E70">
        <v>387.09</v>
      </c>
      <c r="F70"/>
      <c r="G70">
        <v>2</v>
      </c>
      <c r="H70"/>
      <c r="I70" s="8"/>
      <c r="J70"/>
    </row>
    <row r="71" spans="1:11" x14ac:dyDescent="0.25">
      <c r="A71" t="s">
        <v>122</v>
      </c>
      <c r="B71" t="s">
        <v>125</v>
      </c>
      <c r="C71">
        <v>450.45</v>
      </c>
      <c r="E71">
        <v>450.45</v>
      </c>
      <c r="G71">
        <v>2</v>
      </c>
    </row>
    <row r="72" spans="1:11" x14ac:dyDescent="0.25">
      <c r="A72" t="s">
        <v>122</v>
      </c>
      <c r="B72" t="s">
        <v>126</v>
      </c>
      <c r="C72">
        <v>360.36</v>
      </c>
      <c r="E72">
        <v>360.36</v>
      </c>
      <c r="G72">
        <v>2</v>
      </c>
    </row>
    <row r="73" spans="1:11" x14ac:dyDescent="0.25">
      <c r="A73" t="s">
        <v>122</v>
      </c>
      <c r="B73" t="s">
        <v>123</v>
      </c>
      <c r="D73">
        <v>2</v>
      </c>
      <c r="E73">
        <v>207.9</v>
      </c>
      <c r="G73">
        <v>4</v>
      </c>
    </row>
    <row r="74" spans="1:11" x14ac:dyDescent="0.25">
      <c r="A74" t="s">
        <v>122</v>
      </c>
      <c r="B74" t="s">
        <v>127</v>
      </c>
      <c r="C74">
        <v>463.32</v>
      </c>
      <c r="E74">
        <v>463.32</v>
      </c>
      <c r="G74">
        <v>2</v>
      </c>
      <c r="K74" s="6"/>
    </row>
    <row r="75" spans="1:11" s="6" customFormat="1" x14ac:dyDescent="0.25">
      <c r="A75" t="s">
        <v>122</v>
      </c>
      <c r="B75" t="s">
        <v>128</v>
      </c>
      <c r="C75">
        <v>308.88</v>
      </c>
      <c r="D75"/>
      <c r="E75">
        <v>308.88</v>
      </c>
      <c r="F75"/>
      <c r="G75">
        <v>2</v>
      </c>
      <c r="H75"/>
      <c r="I75" s="8"/>
      <c r="J75"/>
      <c r="K75"/>
    </row>
    <row r="76" spans="1:11" x14ac:dyDescent="0.25">
      <c r="A76" t="s">
        <v>122</v>
      </c>
      <c r="B76" t="s">
        <v>150</v>
      </c>
      <c r="C76">
        <v>194.04</v>
      </c>
      <c r="E76">
        <v>194.04</v>
      </c>
      <c r="G76">
        <v>2</v>
      </c>
    </row>
    <row r="77" spans="1:11" x14ac:dyDescent="0.25">
      <c r="A77" t="s">
        <v>122</v>
      </c>
      <c r="B77" t="s">
        <v>148</v>
      </c>
      <c r="C77">
        <v>215.82</v>
      </c>
      <c r="E77">
        <v>215.82</v>
      </c>
      <c r="G77">
        <v>2</v>
      </c>
    </row>
    <row r="78" spans="1:11" x14ac:dyDescent="0.25">
      <c r="A78" t="s">
        <v>122</v>
      </c>
      <c r="B78" t="s">
        <v>149</v>
      </c>
      <c r="C78">
        <v>215.82</v>
      </c>
      <c r="E78">
        <v>215.82</v>
      </c>
      <c r="G78">
        <v>2</v>
      </c>
    </row>
    <row r="79" spans="1:11" s="6" customFormat="1" x14ac:dyDescent="0.25">
      <c r="A79" s="6" t="s">
        <v>122</v>
      </c>
      <c r="E79" s="6">
        <f>SUM(E70:E78)</f>
        <v>2803.6800000000003</v>
      </c>
      <c r="F79" s="6">
        <f>E79*1.1</f>
        <v>3084.0480000000007</v>
      </c>
      <c r="G79" s="6">
        <f>SUM(G70:G78)</f>
        <v>20</v>
      </c>
      <c r="H79" s="6">
        <v>0</v>
      </c>
      <c r="I79" s="9">
        <f>F79+G79-H79</f>
        <v>3104.0480000000007</v>
      </c>
    </row>
    <row r="80" spans="1:11" x14ac:dyDescent="0.25">
      <c r="A80" t="s">
        <v>90</v>
      </c>
      <c r="B80" t="s">
        <v>92</v>
      </c>
      <c r="C80">
        <v>200.97</v>
      </c>
      <c r="E80">
        <v>200.97</v>
      </c>
      <c r="G80">
        <v>2</v>
      </c>
    </row>
    <row r="81" spans="1:11" x14ac:dyDescent="0.25">
      <c r="A81" t="s">
        <v>90</v>
      </c>
      <c r="B81" t="s">
        <v>91</v>
      </c>
      <c r="C81">
        <v>386.1</v>
      </c>
      <c r="E81">
        <v>386.1</v>
      </c>
      <c r="G81">
        <v>2</v>
      </c>
      <c r="K81" s="6"/>
    </row>
    <row r="82" spans="1:11" s="6" customFormat="1" x14ac:dyDescent="0.25">
      <c r="A82" t="s">
        <v>90</v>
      </c>
      <c r="B82" t="s">
        <v>101</v>
      </c>
      <c r="C82">
        <v>0</v>
      </c>
      <c r="D82"/>
      <c r="E82">
        <v>0</v>
      </c>
      <c r="F82"/>
      <c r="G82"/>
      <c r="H82"/>
      <c r="I82" s="8"/>
      <c r="J82"/>
      <c r="K82"/>
    </row>
    <row r="83" spans="1:11" s="6" customFormat="1" x14ac:dyDescent="0.25">
      <c r="A83" s="6" t="s">
        <v>90</v>
      </c>
      <c r="E83" s="6">
        <f>SUM(E80:E82)</f>
        <v>587.07000000000005</v>
      </c>
      <c r="F83" s="6">
        <f>E83*1.1</f>
        <v>645.77700000000016</v>
      </c>
      <c r="G83" s="6">
        <f>SUM(G80:G82)</f>
        <v>4</v>
      </c>
      <c r="H83" s="6">
        <v>0</v>
      </c>
      <c r="I83" s="9">
        <f>F83+G83-H83</f>
        <v>649.77700000000016</v>
      </c>
    </row>
    <row r="84" spans="1:11" x14ac:dyDescent="0.25">
      <c r="A84" t="s">
        <v>96</v>
      </c>
      <c r="B84" t="s">
        <v>95</v>
      </c>
      <c r="C84">
        <v>0</v>
      </c>
      <c r="E84">
        <v>0</v>
      </c>
    </row>
    <row r="85" spans="1:11" x14ac:dyDescent="0.25">
      <c r="A85" t="s">
        <v>96</v>
      </c>
      <c r="B85" t="s">
        <v>94</v>
      </c>
      <c r="C85">
        <v>0</v>
      </c>
      <c r="E85">
        <v>0</v>
      </c>
    </row>
    <row r="86" spans="1:11" x14ac:dyDescent="0.25">
      <c r="A86" t="s">
        <v>96</v>
      </c>
      <c r="B86" t="s">
        <v>93</v>
      </c>
      <c r="C86">
        <v>0</v>
      </c>
      <c r="E86">
        <v>0</v>
      </c>
    </row>
    <row r="87" spans="1:11" x14ac:dyDescent="0.25">
      <c r="A87" t="s">
        <v>96</v>
      </c>
      <c r="B87" t="s">
        <v>173</v>
      </c>
      <c r="C87">
        <v>239.58</v>
      </c>
      <c r="E87">
        <v>239.58</v>
      </c>
      <c r="G87">
        <v>2</v>
      </c>
    </row>
    <row r="88" spans="1:11" x14ac:dyDescent="0.25">
      <c r="A88" t="s">
        <v>96</v>
      </c>
      <c r="B88" t="s">
        <v>178</v>
      </c>
      <c r="C88">
        <v>270.27</v>
      </c>
      <c r="E88">
        <v>270.27</v>
      </c>
      <c r="G88">
        <v>2</v>
      </c>
    </row>
    <row r="89" spans="1:11" s="6" customFormat="1" x14ac:dyDescent="0.25">
      <c r="A89" s="6" t="s">
        <v>96</v>
      </c>
      <c r="E89" s="6">
        <f>SUM(E84:E88)</f>
        <v>509.85</v>
      </c>
      <c r="F89" s="6">
        <f>E89*1.1</f>
        <v>560.83500000000004</v>
      </c>
      <c r="G89" s="6">
        <f>SUM(G84:G88)</f>
        <v>4</v>
      </c>
      <c r="H89" s="6">
        <v>0</v>
      </c>
      <c r="I89" s="9">
        <f>F89+G89-H89</f>
        <v>564.83500000000004</v>
      </c>
    </row>
    <row r="90" spans="1:11" x14ac:dyDescent="0.25">
      <c r="A90" t="s">
        <v>66</v>
      </c>
      <c r="B90" t="s">
        <v>63</v>
      </c>
      <c r="C90">
        <v>215.82</v>
      </c>
      <c r="E90">
        <v>215.82</v>
      </c>
      <c r="G90">
        <v>2</v>
      </c>
    </row>
    <row r="91" spans="1:11" x14ac:dyDescent="0.25">
      <c r="A91" t="s">
        <v>66</v>
      </c>
      <c r="B91" t="s">
        <v>64</v>
      </c>
      <c r="C91">
        <v>0</v>
      </c>
      <c r="E91">
        <v>0</v>
      </c>
    </row>
    <row r="92" spans="1:11" x14ac:dyDescent="0.25">
      <c r="A92" t="s">
        <v>66</v>
      </c>
      <c r="B92" t="s">
        <v>65</v>
      </c>
      <c r="C92">
        <v>347.49</v>
      </c>
      <c r="E92">
        <v>347.49</v>
      </c>
      <c r="G92">
        <v>2</v>
      </c>
    </row>
    <row r="93" spans="1:11" x14ac:dyDescent="0.25">
      <c r="A93" s="6" t="s">
        <v>66</v>
      </c>
      <c r="B93" s="6"/>
      <c r="C93" s="6"/>
      <c r="D93" s="6"/>
      <c r="E93" s="6">
        <f>SUM(E90:E92)</f>
        <v>563.30999999999995</v>
      </c>
      <c r="F93" s="6">
        <f>E93*1.1</f>
        <v>619.64099999999996</v>
      </c>
      <c r="G93" s="6">
        <f>SUM(G90:G92)</f>
        <v>4</v>
      </c>
      <c r="H93" s="6">
        <v>0</v>
      </c>
      <c r="I93" s="9">
        <f>F93+G93-H93</f>
        <v>623.64099999999996</v>
      </c>
      <c r="J93" s="6"/>
    </row>
    <row r="94" spans="1:11" x14ac:dyDescent="0.25">
      <c r="A94" t="s">
        <v>130</v>
      </c>
      <c r="B94" s="3" t="s">
        <v>132</v>
      </c>
      <c r="C94">
        <v>0</v>
      </c>
      <c r="E94">
        <v>0</v>
      </c>
    </row>
    <row r="95" spans="1:11" x14ac:dyDescent="0.25">
      <c r="A95" t="s">
        <v>130</v>
      </c>
      <c r="B95" s="3" t="s">
        <v>131</v>
      </c>
      <c r="C95">
        <v>0</v>
      </c>
      <c r="E95">
        <v>0</v>
      </c>
    </row>
    <row r="96" spans="1:11" s="6" customFormat="1" x14ac:dyDescent="0.25">
      <c r="A96" s="6" t="s">
        <v>130</v>
      </c>
      <c r="E96" s="6">
        <v>0</v>
      </c>
      <c r="F96" s="6">
        <v>0</v>
      </c>
      <c r="G96" s="6">
        <v>0</v>
      </c>
      <c r="H96" s="6">
        <v>0</v>
      </c>
      <c r="I96" s="9">
        <v>0</v>
      </c>
    </row>
    <row r="97" spans="1:10" x14ac:dyDescent="0.25">
      <c r="A97" t="s">
        <v>88</v>
      </c>
      <c r="B97" t="s">
        <v>177</v>
      </c>
      <c r="C97">
        <v>1336.5</v>
      </c>
      <c r="E97">
        <v>1336.5</v>
      </c>
      <c r="G97">
        <v>4</v>
      </c>
    </row>
    <row r="98" spans="1:10" x14ac:dyDescent="0.25">
      <c r="A98" t="s">
        <v>88</v>
      </c>
      <c r="B98" t="s">
        <v>129</v>
      </c>
      <c r="C98">
        <v>450.45</v>
      </c>
      <c r="E98">
        <v>450.45</v>
      </c>
      <c r="G98">
        <v>2</v>
      </c>
    </row>
    <row r="99" spans="1:10" x14ac:dyDescent="0.25">
      <c r="A99" t="s">
        <v>88</v>
      </c>
      <c r="B99" t="s">
        <v>89</v>
      </c>
      <c r="C99">
        <v>278.19</v>
      </c>
      <c r="E99">
        <v>278.19</v>
      </c>
      <c r="G99">
        <v>2</v>
      </c>
    </row>
    <row r="100" spans="1:10" x14ac:dyDescent="0.25">
      <c r="A100" s="6" t="s">
        <v>88</v>
      </c>
      <c r="B100" s="6"/>
      <c r="C100" s="6"/>
      <c r="D100" s="6"/>
      <c r="E100" s="6">
        <f>SUM(E97:E99)</f>
        <v>2065.14</v>
      </c>
      <c r="F100" s="6">
        <f>E100*1.1</f>
        <v>2271.654</v>
      </c>
      <c r="G100" s="6">
        <f>SUM(G97:G99)</f>
        <v>8</v>
      </c>
      <c r="H100" s="6">
        <v>0</v>
      </c>
      <c r="I100" s="9">
        <f>F100+G100-H100</f>
        <v>2279.654</v>
      </c>
      <c r="J100" s="6"/>
    </row>
    <row r="101" spans="1:10" x14ac:dyDescent="0.25">
      <c r="A101" t="s">
        <v>57</v>
      </c>
      <c r="B101" t="s">
        <v>56</v>
      </c>
      <c r="C101">
        <v>285.12</v>
      </c>
      <c r="E101">
        <v>285.12</v>
      </c>
      <c r="G101">
        <v>2</v>
      </c>
    </row>
    <row r="102" spans="1:10" x14ac:dyDescent="0.25">
      <c r="A102" s="6" t="s">
        <v>57</v>
      </c>
      <c r="B102" s="6"/>
      <c r="C102" s="6"/>
      <c r="D102" s="6"/>
      <c r="E102" s="6">
        <f>SUM(E101)</f>
        <v>285.12</v>
      </c>
      <c r="F102" s="6">
        <f>E102*1.1</f>
        <v>313.63200000000001</v>
      </c>
      <c r="G102" s="6">
        <v>2</v>
      </c>
      <c r="H102" s="6">
        <v>0</v>
      </c>
      <c r="I102" s="9">
        <f>F102+G102-H102</f>
        <v>315.63200000000001</v>
      </c>
      <c r="J102" s="6"/>
    </row>
    <row r="103" spans="1:10" x14ac:dyDescent="0.25">
      <c r="A103" t="s">
        <v>40</v>
      </c>
      <c r="B103" t="s">
        <v>39</v>
      </c>
      <c r="C103">
        <v>285.12</v>
      </c>
      <c r="E103">
        <v>285.12</v>
      </c>
      <c r="G103">
        <v>2</v>
      </c>
    </row>
    <row r="104" spans="1:10" x14ac:dyDescent="0.25">
      <c r="A104" t="s">
        <v>40</v>
      </c>
      <c r="B104" t="s">
        <v>67</v>
      </c>
      <c r="C104">
        <v>360.36</v>
      </c>
      <c r="E104">
        <v>360.36</v>
      </c>
      <c r="G104" s="6">
        <v>2</v>
      </c>
    </row>
    <row r="105" spans="1:10" x14ac:dyDescent="0.25">
      <c r="A105" t="s">
        <v>40</v>
      </c>
      <c r="B105" t="s">
        <v>68</v>
      </c>
      <c r="C105">
        <v>300.95999999999998</v>
      </c>
      <c r="E105">
        <v>300.95999999999998</v>
      </c>
      <c r="G105">
        <v>2</v>
      </c>
    </row>
    <row r="106" spans="1:10" x14ac:dyDescent="0.25">
      <c r="A106" t="s">
        <v>40</v>
      </c>
      <c r="B106" t="s">
        <v>69</v>
      </c>
      <c r="C106">
        <v>185.13</v>
      </c>
      <c r="E106">
        <v>185.13</v>
      </c>
      <c r="G106" s="6">
        <v>2</v>
      </c>
    </row>
    <row r="107" spans="1:10" x14ac:dyDescent="0.25">
      <c r="A107" t="s">
        <v>40</v>
      </c>
      <c r="B107" t="s">
        <v>70</v>
      </c>
      <c r="C107">
        <v>387.09</v>
      </c>
      <c r="E107">
        <v>387.09</v>
      </c>
      <c r="G107">
        <v>2</v>
      </c>
    </row>
    <row r="108" spans="1:10" x14ac:dyDescent="0.25">
      <c r="A108" t="s">
        <v>40</v>
      </c>
      <c r="B108" t="s">
        <v>71</v>
      </c>
      <c r="C108">
        <v>278.19</v>
      </c>
      <c r="E108">
        <v>278.19</v>
      </c>
      <c r="G108" s="6">
        <v>2</v>
      </c>
    </row>
    <row r="109" spans="1:10" x14ac:dyDescent="0.25">
      <c r="A109" s="6" t="s">
        <v>40</v>
      </c>
      <c r="B109" s="6"/>
      <c r="C109" s="6"/>
      <c r="D109" s="6"/>
      <c r="E109" s="6">
        <f>SUM(E103:E108)</f>
        <v>1796.8500000000001</v>
      </c>
      <c r="F109" s="6">
        <f>E109*1.1</f>
        <v>1976.5350000000003</v>
      </c>
      <c r="G109" s="6">
        <f>SUM(G103:G108)</f>
        <v>12</v>
      </c>
      <c r="H109" s="6">
        <v>0</v>
      </c>
      <c r="I109" s="9">
        <f>F109+G109-H109</f>
        <v>1988.5350000000003</v>
      </c>
      <c r="J109" s="6"/>
    </row>
    <row r="110" spans="1:10" x14ac:dyDescent="0.25">
      <c r="A110" t="s">
        <v>110</v>
      </c>
      <c r="B110" t="s">
        <v>109</v>
      </c>
      <c r="C110">
        <v>334.62</v>
      </c>
      <c r="E110">
        <v>334.62</v>
      </c>
      <c r="G110" s="6">
        <v>2</v>
      </c>
    </row>
    <row r="111" spans="1:10" x14ac:dyDescent="0.25">
      <c r="A111" t="s">
        <v>110</v>
      </c>
      <c r="B111" t="s">
        <v>108</v>
      </c>
      <c r="C111">
        <v>359.37</v>
      </c>
      <c r="E111">
        <v>359.37</v>
      </c>
      <c r="G111" s="6">
        <v>2</v>
      </c>
    </row>
    <row r="112" spans="1:10" x14ac:dyDescent="0.25">
      <c r="A112" t="s">
        <v>110</v>
      </c>
      <c r="B112" t="s">
        <v>106</v>
      </c>
      <c r="C112">
        <v>387.09</v>
      </c>
      <c r="E112">
        <v>387.09</v>
      </c>
      <c r="G112" s="6">
        <v>2</v>
      </c>
    </row>
    <row r="113" spans="1:9" x14ac:dyDescent="0.25">
      <c r="A113" t="s">
        <v>110</v>
      </c>
      <c r="B113" t="s">
        <v>107</v>
      </c>
      <c r="C113">
        <v>360.36</v>
      </c>
      <c r="E113">
        <v>360.36</v>
      </c>
      <c r="G113" s="6">
        <v>2</v>
      </c>
    </row>
    <row r="114" spans="1:9" s="6" customFormat="1" x14ac:dyDescent="0.25">
      <c r="A114" s="6" t="s">
        <v>110</v>
      </c>
      <c r="E114" s="6">
        <f>SUM(E110:E113)</f>
        <v>1441.44</v>
      </c>
      <c r="F114" s="6">
        <f>E114*1.1</f>
        <v>1585.5840000000003</v>
      </c>
      <c r="G114" s="6">
        <f>SUM(G110:G113)</f>
        <v>8</v>
      </c>
      <c r="H114" s="6">
        <v>0</v>
      </c>
      <c r="I114" s="9">
        <f>F114+G114-H114</f>
        <v>1593.5840000000003</v>
      </c>
    </row>
    <row r="115" spans="1:9" x14ac:dyDescent="0.25">
      <c r="A115" t="s">
        <v>17</v>
      </c>
      <c r="B115" s="3" t="s">
        <v>18</v>
      </c>
      <c r="C115" s="3">
        <v>114.84</v>
      </c>
      <c r="D115" s="3"/>
      <c r="E115" s="3">
        <v>114.84</v>
      </c>
      <c r="G115" s="5">
        <v>2</v>
      </c>
    </row>
    <row r="116" spans="1:9" x14ac:dyDescent="0.25">
      <c r="A116" t="s">
        <v>17</v>
      </c>
      <c r="B116" s="2" t="s">
        <v>19</v>
      </c>
      <c r="C116">
        <v>224.73</v>
      </c>
      <c r="E116">
        <v>224.73</v>
      </c>
      <c r="G116" s="5">
        <v>2</v>
      </c>
    </row>
    <row r="117" spans="1:9" x14ac:dyDescent="0.25">
      <c r="A117" t="s">
        <v>17</v>
      </c>
      <c r="B117" s="2" t="s">
        <v>20</v>
      </c>
      <c r="C117">
        <v>224.73</v>
      </c>
      <c r="E117">
        <v>224.73</v>
      </c>
      <c r="G117" s="5">
        <v>2</v>
      </c>
    </row>
    <row r="118" spans="1:9" x14ac:dyDescent="0.25">
      <c r="A118" t="s">
        <v>17</v>
      </c>
      <c r="B118" s="2" t="s">
        <v>21</v>
      </c>
      <c r="C118">
        <v>554.4</v>
      </c>
      <c r="E118">
        <v>554.4</v>
      </c>
      <c r="G118" s="5">
        <v>2</v>
      </c>
    </row>
    <row r="119" spans="1:9" x14ac:dyDescent="0.25">
      <c r="A119" t="s">
        <v>17</v>
      </c>
      <c r="B119" t="s">
        <v>22</v>
      </c>
      <c r="C119">
        <v>360.36</v>
      </c>
      <c r="E119">
        <v>360.36</v>
      </c>
      <c r="G119">
        <v>2</v>
      </c>
    </row>
    <row r="120" spans="1:9" x14ac:dyDescent="0.25">
      <c r="A120" t="s">
        <v>17</v>
      </c>
      <c r="B120" t="s">
        <v>23</v>
      </c>
      <c r="C120">
        <v>0</v>
      </c>
      <c r="E120">
        <v>0</v>
      </c>
    </row>
    <row r="121" spans="1:9" x14ac:dyDescent="0.25">
      <c r="A121" t="s">
        <v>17</v>
      </c>
      <c r="B121" t="s">
        <v>24</v>
      </c>
      <c r="C121">
        <v>701.91</v>
      </c>
      <c r="E121">
        <v>701.91</v>
      </c>
      <c r="G121">
        <v>2</v>
      </c>
    </row>
    <row r="122" spans="1:9" x14ac:dyDescent="0.25">
      <c r="A122" t="s">
        <v>17</v>
      </c>
      <c r="B122" t="s">
        <v>25</v>
      </c>
      <c r="C122">
        <v>0</v>
      </c>
      <c r="E122">
        <v>0</v>
      </c>
    </row>
    <row r="123" spans="1:9" x14ac:dyDescent="0.25">
      <c r="A123" t="s">
        <v>17</v>
      </c>
      <c r="B123" t="s">
        <v>26</v>
      </c>
      <c r="C123">
        <v>246.51</v>
      </c>
      <c r="E123">
        <v>246.51</v>
      </c>
      <c r="G123">
        <v>2</v>
      </c>
    </row>
    <row r="124" spans="1:9" x14ac:dyDescent="0.25">
      <c r="A124" t="s">
        <v>17</v>
      </c>
      <c r="B124" t="s">
        <v>137</v>
      </c>
      <c r="C124">
        <v>215.82</v>
      </c>
      <c r="E124">
        <v>215.82</v>
      </c>
      <c r="G124">
        <v>2</v>
      </c>
    </row>
    <row r="125" spans="1:9" x14ac:dyDescent="0.25">
      <c r="A125" t="s">
        <v>17</v>
      </c>
      <c r="B125" t="s">
        <v>138</v>
      </c>
      <c r="C125">
        <v>215.82</v>
      </c>
      <c r="D125">
        <v>3</v>
      </c>
      <c r="E125">
        <f>C125*D125</f>
        <v>647.46</v>
      </c>
      <c r="G125">
        <v>6</v>
      </c>
    </row>
    <row r="126" spans="1:9" x14ac:dyDescent="0.25">
      <c r="A126" t="s">
        <v>17</v>
      </c>
      <c r="B126" t="s">
        <v>27</v>
      </c>
      <c r="C126">
        <v>215.82</v>
      </c>
      <c r="E126">
        <v>215.82</v>
      </c>
      <c r="G126">
        <v>2</v>
      </c>
    </row>
    <row r="127" spans="1:9" x14ac:dyDescent="0.25">
      <c r="A127" t="s">
        <v>17</v>
      </c>
      <c r="B127" t="s">
        <v>28</v>
      </c>
      <c r="C127">
        <v>386.1</v>
      </c>
      <c r="E127">
        <v>386.1</v>
      </c>
      <c r="G127">
        <v>2</v>
      </c>
    </row>
    <row r="128" spans="1:9" x14ac:dyDescent="0.25">
      <c r="A128" t="s">
        <v>17</v>
      </c>
      <c r="B128" t="s">
        <v>29</v>
      </c>
      <c r="C128">
        <v>0</v>
      </c>
      <c r="E128">
        <v>0</v>
      </c>
    </row>
    <row r="129" spans="1:9" x14ac:dyDescent="0.25">
      <c r="A129" t="s">
        <v>17</v>
      </c>
      <c r="B129" t="s">
        <v>30</v>
      </c>
      <c r="C129">
        <v>463.32</v>
      </c>
      <c r="E129">
        <v>463.32</v>
      </c>
      <c r="G129">
        <v>2</v>
      </c>
    </row>
    <row r="130" spans="1:9" x14ac:dyDescent="0.25">
      <c r="A130" t="s">
        <v>17</v>
      </c>
      <c r="B130" t="s">
        <v>31</v>
      </c>
      <c r="C130">
        <v>360.36</v>
      </c>
      <c r="E130">
        <v>360.36</v>
      </c>
      <c r="G130">
        <v>2</v>
      </c>
    </row>
    <row r="131" spans="1:9" x14ac:dyDescent="0.25">
      <c r="A131" t="s">
        <v>17</v>
      </c>
      <c r="B131" t="s">
        <v>32</v>
      </c>
      <c r="C131">
        <v>0</v>
      </c>
      <c r="E131">
        <v>0</v>
      </c>
    </row>
    <row r="132" spans="1:9" x14ac:dyDescent="0.25">
      <c r="A132" t="s">
        <v>17</v>
      </c>
      <c r="B132" t="s">
        <v>33</v>
      </c>
      <c r="C132">
        <v>270.27</v>
      </c>
      <c r="E132">
        <v>270.27</v>
      </c>
      <c r="G132">
        <v>2</v>
      </c>
    </row>
    <row r="133" spans="1:9" x14ac:dyDescent="0.25">
      <c r="A133" t="s">
        <v>17</v>
      </c>
      <c r="B133" t="s">
        <v>34</v>
      </c>
      <c r="C133">
        <v>150.47999999999999</v>
      </c>
      <c r="E133">
        <v>150.47999999999999</v>
      </c>
      <c r="G133">
        <v>2</v>
      </c>
    </row>
    <row r="134" spans="1:9" x14ac:dyDescent="0.25">
      <c r="A134" t="s">
        <v>17</v>
      </c>
      <c r="B134" t="s">
        <v>35</v>
      </c>
      <c r="C134">
        <v>350.46</v>
      </c>
      <c r="E134">
        <v>350.46</v>
      </c>
      <c r="G134">
        <v>2</v>
      </c>
    </row>
    <row r="135" spans="1:9" x14ac:dyDescent="0.25">
      <c r="A135" t="s">
        <v>17</v>
      </c>
      <c r="B135" t="s">
        <v>103</v>
      </c>
      <c r="C135">
        <v>262.35000000000002</v>
      </c>
      <c r="E135">
        <v>262.35000000000002</v>
      </c>
      <c r="G135">
        <v>2</v>
      </c>
    </row>
    <row r="136" spans="1:9" x14ac:dyDescent="0.25">
      <c r="A136" t="s">
        <v>17</v>
      </c>
      <c r="B136" t="s">
        <v>102</v>
      </c>
      <c r="C136">
        <v>350.46</v>
      </c>
      <c r="E136">
        <v>350.46</v>
      </c>
      <c r="G136">
        <v>2</v>
      </c>
    </row>
    <row r="137" spans="1:9" x14ac:dyDescent="0.25">
      <c r="A137" t="s">
        <v>17</v>
      </c>
      <c r="B137" t="s">
        <v>174</v>
      </c>
      <c r="C137">
        <v>239.58</v>
      </c>
      <c r="E137">
        <v>239.58</v>
      </c>
      <c r="G137">
        <v>2</v>
      </c>
    </row>
    <row r="138" spans="1:9" x14ac:dyDescent="0.25">
      <c r="A138" t="s">
        <v>17</v>
      </c>
      <c r="B138" t="s">
        <v>105</v>
      </c>
      <c r="C138">
        <v>765.27</v>
      </c>
      <c r="E138">
        <v>765.27</v>
      </c>
      <c r="G138">
        <v>2</v>
      </c>
    </row>
    <row r="139" spans="1:9" x14ac:dyDescent="0.25">
      <c r="A139" t="s">
        <v>17</v>
      </c>
      <c r="B139" t="s">
        <v>104</v>
      </c>
      <c r="C139">
        <v>285.12</v>
      </c>
      <c r="E139">
        <v>285.12</v>
      </c>
      <c r="G139">
        <v>2</v>
      </c>
    </row>
    <row r="140" spans="1:9" s="6" customFormat="1" x14ac:dyDescent="0.25">
      <c r="A140" s="6" t="s">
        <v>17</v>
      </c>
      <c r="E140" s="6">
        <f>SUM(E115:E139)</f>
        <v>7390.3499999999995</v>
      </c>
      <c r="F140" s="6">
        <f>E140*1.1</f>
        <v>8129.3850000000002</v>
      </c>
      <c r="G140" s="6">
        <f>SUM(G115:G139)</f>
        <v>46</v>
      </c>
      <c r="H140" s="6">
        <v>0</v>
      </c>
      <c r="I140" s="9">
        <f>F140+G140-H140</f>
        <v>8175.3850000000002</v>
      </c>
    </row>
    <row r="141" spans="1:9" x14ac:dyDescent="0.25">
      <c r="A141" t="s">
        <v>79</v>
      </c>
      <c r="B141" t="s">
        <v>73</v>
      </c>
      <c r="C141">
        <v>278.19</v>
      </c>
      <c r="E141">
        <v>278.19</v>
      </c>
      <c r="G141">
        <v>2</v>
      </c>
    </row>
    <row r="142" spans="1:9" x14ac:dyDescent="0.25">
      <c r="A142" t="s">
        <v>79</v>
      </c>
      <c r="B142" s="3" t="s">
        <v>74</v>
      </c>
      <c r="C142">
        <v>285.12</v>
      </c>
      <c r="E142">
        <v>285.12</v>
      </c>
      <c r="G142">
        <v>2</v>
      </c>
    </row>
    <row r="143" spans="1:9" x14ac:dyDescent="0.25">
      <c r="A143" t="s">
        <v>79</v>
      </c>
      <c r="B143" t="s">
        <v>75</v>
      </c>
      <c r="C143">
        <v>270.27</v>
      </c>
      <c r="E143">
        <v>270.27</v>
      </c>
      <c r="G143">
        <v>2</v>
      </c>
    </row>
    <row r="144" spans="1:9" x14ac:dyDescent="0.25">
      <c r="A144" t="s">
        <v>79</v>
      </c>
      <c r="B144" t="s">
        <v>76</v>
      </c>
      <c r="C144">
        <v>254.43</v>
      </c>
      <c r="E144">
        <v>254.43</v>
      </c>
      <c r="G144">
        <v>2</v>
      </c>
    </row>
    <row r="145" spans="1:10" x14ac:dyDescent="0.25">
      <c r="A145" t="s">
        <v>79</v>
      </c>
      <c r="B145" t="s">
        <v>77</v>
      </c>
      <c r="C145">
        <v>150.47999999999999</v>
      </c>
      <c r="E145">
        <v>150.47999999999999</v>
      </c>
      <c r="G145">
        <v>2</v>
      </c>
    </row>
    <row r="146" spans="1:10" x14ac:dyDescent="0.25">
      <c r="A146" t="s">
        <v>79</v>
      </c>
      <c r="B146" t="s">
        <v>78</v>
      </c>
      <c r="C146">
        <v>0</v>
      </c>
      <c r="E146">
        <v>0</v>
      </c>
    </row>
    <row r="147" spans="1:10" x14ac:dyDescent="0.25">
      <c r="A147" s="6" t="s">
        <v>79</v>
      </c>
      <c r="B147" s="6"/>
      <c r="C147" s="6"/>
      <c r="D147" s="6"/>
      <c r="E147" s="6">
        <f>SUM(E141:E146)</f>
        <v>1238.49</v>
      </c>
      <c r="F147" s="6">
        <f>E147*1.1</f>
        <v>1362.3390000000002</v>
      </c>
      <c r="G147" s="6">
        <f>SUM(G141:G146)</f>
        <v>10</v>
      </c>
      <c r="H147" s="6">
        <v>0</v>
      </c>
      <c r="I147" s="9">
        <f>F147+G147-H147</f>
        <v>1372.3390000000002</v>
      </c>
      <c r="J147" s="6"/>
    </row>
    <row r="148" spans="1:10" x14ac:dyDescent="0.25">
      <c r="A148" t="s">
        <v>115</v>
      </c>
      <c r="B148" t="s">
        <v>112</v>
      </c>
      <c r="C148">
        <v>200.97</v>
      </c>
      <c r="E148">
        <v>200.97</v>
      </c>
      <c r="G148">
        <v>2</v>
      </c>
    </row>
    <row r="149" spans="1:10" x14ac:dyDescent="0.25">
      <c r="A149" t="s">
        <v>115</v>
      </c>
      <c r="B149" t="s">
        <v>113</v>
      </c>
      <c r="C149">
        <v>223.74</v>
      </c>
      <c r="E149">
        <v>223.74</v>
      </c>
      <c r="G149">
        <v>2</v>
      </c>
    </row>
    <row r="150" spans="1:10" x14ac:dyDescent="0.25">
      <c r="A150" t="s">
        <v>115</v>
      </c>
      <c r="B150" t="s">
        <v>114</v>
      </c>
      <c r="C150">
        <v>360.36</v>
      </c>
      <c r="E150">
        <v>360.36</v>
      </c>
      <c r="G150">
        <v>2</v>
      </c>
    </row>
    <row r="151" spans="1:10" x14ac:dyDescent="0.25">
      <c r="A151" t="s">
        <v>115</v>
      </c>
      <c r="B151" t="s">
        <v>111</v>
      </c>
      <c r="C151">
        <v>0</v>
      </c>
      <c r="E151">
        <v>0</v>
      </c>
    </row>
    <row r="152" spans="1:10" x14ac:dyDescent="0.25">
      <c r="A152" t="s">
        <v>115</v>
      </c>
      <c r="B152" t="s">
        <v>168</v>
      </c>
      <c r="C152">
        <v>49.5</v>
      </c>
      <c r="E152">
        <v>49.5</v>
      </c>
      <c r="G152">
        <v>2</v>
      </c>
    </row>
    <row r="153" spans="1:10" x14ac:dyDescent="0.25">
      <c r="A153" t="s">
        <v>115</v>
      </c>
      <c r="B153" t="s">
        <v>169</v>
      </c>
      <c r="C153">
        <v>0</v>
      </c>
      <c r="E153">
        <v>0</v>
      </c>
    </row>
    <row r="154" spans="1:10" x14ac:dyDescent="0.25">
      <c r="A154" t="s">
        <v>115</v>
      </c>
      <c r="B154" t="s">
        <v>170</v>
      </c>
      <c r="C154">
        <v>74.25</v>
      </c>
      <c r="E154">
        <v>74.25</v>
      </c>
      <c r="G154">
        <v>2</v>
      </c>
    </row>
    <row r="155" spans="1:10" x14ac:dyDescent="0.25">
      <c r="A155" t="s">
        <v>115</v>
      </c>
      <c r="B155" t="s">
        <v>171</v>
      </c>
      <c r="C155">
        <v>74.25</v>
      </c>
      <c r="E155">
        <v>74.25</v>
      </c>
      <c r="G155">
        <v>2</v>
      </c>
    </row>
    <row r="156" spans="1:10" s="6" customFormat="1" x14ac:dyDescent="0.25">
      <c r="A156" s="6" t="s">
        <v>115</v>
      </c>
      <c r="E156" s="6">
        <f>SUM(E148:E155)</f>
        <v>983.07</v>
      </c>
      <c r="F156" s="6">
        <f>E156*1.1</f>
        <v>1081.3770000000002</v>
      </c>
      <c r="G156" s="6">
        <f>SUM(G148:G155)</f>
        <v>12</v>
      </c>
      <c r="H156" s="6">
        <v>0</v>
      </c>
      <c r="I156" s="9">
        <f>F156+G156-H156</f>
        <v>1093.3770000000002</v>
      </c>
    </row>
    <row r="157" spans="1:10" x14ac:dyDescent="0.25">
      <c r="A157" t="s">
        <v>38</v>
      </c>
      <c r="B157" t="s">
        <v>36</v>
      </c>
      <c r="C157">
        <v>360.36</v>
      </c>
      <c r="E157">
        <v>360.36</v>
      </c>
      <c r="G157">
        <v>2</v>
      </c>
    </row>
    <row r="158" spans="1:10" x14ac:dyDescent="0.25">
      <c r="A158" t="s">
        <v>38</v>
      </c>
      <c r="B158" t="s">
        <v>37</v>
      </c>
      <c r="C158">
        <v>350.46</v>
      </c>
      <c r="E158">
        <v>350.46</v>
      </c>
      <c r="G158">
        <v>2</v>
      </c>
    </row>
    <row r="159" spans="1:10" x14ac:dyDescent="0.25">
      <c r="A159" t="s">
        <v>38</v>
      </c>
      <c r="B159" t="s">
        <v>41</v>
      </c>
      <c r="C159">
        <v>254.43</v>
      </c>
      <c r="E159">
        <v>254.43</v>
      </c>
      <c r="G159">
        <v>2</v>
      </c>
    </row>
    <row r="160" spans="1:10" x14ac:dyDescent="0.25">
      <c r="A160" t="s">
        <v>38</v>
      </c>
      <c r="B160" t="s">
        <v>42</v>
      </c>
      <c r="C160">
        <v>308.88</v>
      </c>
      <c r="E160">
        <v>308.88</v>
      </c>
      <c r="G160">
        <v>2</v>
      </c>
    </row>
    <row r="161" spans="1:10" x14ac:dyDescent="0.25">
      <c r="A161" t="s">
        <v>38</v>
      </c>
      <c r="B161" s="3" t="s">
        <v>43</v>
      </c>
      <c r="C161">
        <v>231.66</v>
      </c>
      <c r="E161">
        <v>231.66</v>
      </c>
      <c r="G161">
        <v>2</v>
      </c>
    </row>
    <row r="162" spans="1:10" x14ac:dyDescent="0.25">
      <c r="A162" t="s">
        <v>38</v>
      </c>
      <c r="B162" t="s">
        <v>44</v>
      </c>
      <c r="C162">
        <v>0</v>
      </c>
      <c r="E162">
        <v>0</v>
      </c>
    </row>
    <row r="163" spans="1:10" x14ac:dyDescent="0.25">
      <c r="A163" s="6" t="s">
        <v>38</v>
      </c>
      <c r="B163" s="6"/>
      <c r="C163" s="6"/>
      <c r="D163" s="6"/>
      <c r="E163" s="6">
        <f>SUM(E157:E162)</f>
        <v>1505.7900000000002</v>
      </c>
      <c r="F163" s="6">
        <f>E163*1.1</f>
        <v>1656.3690000000004</v>
      </c>
      <c r="G163" s="6">
        <f>SUM(G157:G162)</f>
        <v>10</v>
      </c>
      <c r="H163" s="6">
        <v>0</v>
      </c>
      <c r="I163" s="9">
        <f>F163+G163-H163</f>
        <v>1666.3690000000004</v>
      </c>
      <c r="J163" s="6"/>
    </row>
    <row r="164" spans="1:10" x14ac:dyDescent="0.25">
      <c r="A164" s="3" t="s">
        <v>165</v>
      </c>
      <c r="B164" s="3" t="s">
        <v>164</v>
      </c>
      <c r="C164">
        <v>0</v>
      </c>
      <c r="E164">
        <v>0</v>
      </c>
    </row>
    <row r="165" spans="1:10" s="6" customFormat="1" x14ac:dyDescent="0.25">
      <c r="A165" s="6" t="s">
        <v>165</v>
      </c>
      <c r="E165" s="6">
        <v>0</v>
      </c>
      <c r="F165" s="6">
        <v>0</v>
      </c>
      <c r="G165" s="6">
        <v>0</v>
      </c>
      <c r="H165" s="6">
        <v>0</v>
      </c>
      <c r="I165" s="9">
        <v>0</v>
      </c>
    </row>
    <row r="166" spans="1:10" x14ac:dyDescent="0.25">
      <c r="A166" t="s">
        <v>135</v>
      </c>
      <c r="B166" t="s">
        <v>139</v>
      </c>
      <c r="C166">
        <v>347.49</v>
      </c>
    </row>
    <row r="167" spans="1:10" x14ac:dyDescent="0.25">
      <c r="A167" t="s">
        <v>135</v>
      </c>
      <c r="B167" t="s">
        <v>136</v>
      </c>
      <c r="C167">
        <v>246.51</v>
      </c>
    </row>
    <row r="168" spans="1:10" x14ac:dyDescent="0.25">
      <c r="A168" t="s">
        <v>135</v>
      </c>
      <c r="B168" t="s">
        <v>163</v>
      </c>
      <c r="C168">
        <v>386.1</v>
      </c>
    </row>
    <row r="183" spans="2:2" x14ac:dyDescent="0.25">
      <c r="B183" s="4" t="s">
        <v>72</v>
      </c>
    </row>
    <row r="184" spans="2:2" x14ac:dyDescent="0.25">
      <c r="B184" t="s">
        <v>142</v>
      </c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</sheetData>
  <sortState ref="A2:J21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2013-10-23T17:51:59Z</dcterms:modified>
</cp:coreProperties>
</file>