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<sst xmlns="http://schemas.openxmlformats.org/spreadsheetml/2006/main" count="335" uniqueCount="152">
  <si>
    <t>Татьяна Григ</t>
  </si>
  <si>
    <t>Пальто для девочки пуховое SPORT 22710517 р.140 ц.1499 цвет sky blue</t>
  </si>
  <si>
    <t>Юля Кузнецова</t>
  </si>
  <si>
    <t>mamushka</t>
  </si>
  <si>
    <t>Полупальто женское пуховое RUFF 22211260 5 190 р.44 замена Полупальто женское пуховое SPORT 22211220 4 390 3073 р.44</t>
  </si>
  <si>
    <t>Гортензия090273</t>
  </si>
  <si>
    <t>Куртка жен.пуховая средней длины SPORT 22212267 ц.2500, цвет black или castlerock,р.46.</t>
  </si>
  <si>
    <t>Татьяна АА</t>
  </si>
  <si>
    <t>Ксю Катина</t>
  </si>
  <si>
    <t>Костюм для девочки утепленный 22540444 158-80-69 GRIFFIN/FUCHSIA/CREAM 8 1099,00</t>
  </si>
  <si>
    <t>Алё-Алёна</t>
  </si>
  <si>
    <t xml:space="preserve">Ветровка для девочки 12532560 140-72-63 DEEP BLUE (ПА 100%) 1049 руб. на замену Ветровка для девочки 12532560 140-72-63 другой цвет </t>
  </si>
  <si>
    <t xml:space="preserve">Плащ для девочки 12530563 164-84-72 DEEP BLUE 1251 руб. </t>
  </si>
  <si>
    <t xml:space="preserve"> </t>
  </si>
  <si>
    <t>VARVARA2279</t>
  </si>
  <si>
    <t>Хатина</t>
  </si>
  <si>
    <t>Пальто пуховое женское 21210045 3 990 2793  цвет – серый (замена: синий или черный) р.52</t>
  </si>
  <si>
    <t>Мандариша</t>
  </si>
  <si>
    <t>светлана лушникова</t>
  </si>
  <si>
    <t>Akwamarina</t>
  </si>
  <si>
    <t>Куртка для мальчика с нат. опушкой ЮЗ-10К-10-175-10 Егор р.92 (если нет в наличии то 98размер) 999 руб.</t>
  </si>
  <si>
    <t>Куртка для мальчика пуховая RUFF р.122 арт. 22812476 цена 1499</t>
  </si>
  <si>
    <t>Полукомбинезон для мальчика ЮЗ-10З-10-178-10 р.92 349 руб.</t>
  </si>
  <si>
    <t>Брюки женские на флисе 22261302 цена 990 р. 48 на замену(Брюки женские на флисе 22261000 990 р. 48 )</t>
  </si>
  <si>
    <t>куртка мужская RUFF 22112262 цена 3290 руб., размер 182-108-96</t>
  </si>
  <si>
    <t>annvl</t>
  </si>
  <si>
    <t>Наташа Ш</t>
  </si>
  <si>
    <t xml:space="preserve">Брюки женские утепленные 22261275 176-108-116 BLACK </t>
  </si>
  <si>
    <t xml:space="preserve">брюки на флисе мужские 23161007 182-108-96 BLACK (54р-р) </t>
  </si>
  <si>
    <t>Брюки для мальчика утепленные 22861478 122-60-54 COFFEE</t>
  </si>
  <si>
    <t>Брюки женские на флисе 22261302 1 250 990  р. 48 замена Брюки женские на флисе 22261000 990 в наличии только р. 48</t>
  </si>
  <si>
    <t>Брюки утепленные женские 23261275 176-96-104 BLACK ()</t>
  </si>
  <si>
    <t>irenkaN</t>
  </si>
  <si>
    <t>Снежиночка</t>
  </si>
  <si>
    <t xml:space="preserve">Костюм женский утепленный 22240200 170-88-96 CREAM/VAPOUR/LAVANDER/EBONY, 2793 руб.; </t>
  </si>
  <si>
    <t>Костюм мужской утепленный 22140014 182-108-96 GRIFFIN/BLACK/VAPOUR, 2653 руб.</t>
  </si>
  <si>
    <t>брюки на флисе мужские 23161007 176-104-92 BLACK ()</t>
  </si>
  <si>
    <t>я</t>
  </si>
  <si>
    <t xml:space="preserve">Куртка для мальчика пуховая SPORT р.152 22612496 2800 1499(цв.02) или любой другой </t>
  </si>
  <si>
    <t>Куртка утепленная женская 21222025 2 500 1750 р-р 54</t>
  </si>
  <si>
    <t>22180284 Футболка с дл. рукавом мужская 299 руб. р-р 54 цвет красный</t>
  </si>
  <si>
    <t>костюм муж. 22140216 50р. расц.01 ц.3790 замена костюм муж. 22140014 50р. расц. 03;02 ц.2653</t>
  </si>
  <si>
    <t xml:space="preserve">Полупальто утепленное женское 21221016 46 Black 1шт 999,00 </t>
  </si>
  <si>
    <t xml:space="preserve"> Куртка утепленная женская 21222025 48 SPICE/BLACK 1шт 999,00</t>
  </si>
  <si>
    <t>AnnaCHE</t>
  </si>
  <si>
    <t>Полупальто для девочки пуховое 22511508 164-84-72 CLOVER 1499 замена Полупальто для девочки утепленное 22521507 164-84-72 SKY BLUE или WILD ASTER</t>
  </si>
  <si>
    <t>Millli</t>
  </si>
  <si>
    <t>Пальто пуховое женское 21210045 50 Silver 1 1 399,00 замена Пальто пуховое женское 21210045 50 Black 1 1 399,00</t>
  </si>
  <si>
    <t xml:space="preserve">Света Морковка </t>
  </si>
  <si>
    <t>ник</t>
  </si>
  <si>
    <t>наименование</t>
  </si>
  <si>
    <t>цена</t>
  </si>
  <si>
    <t xml:space="preserve">с орг </t>
  </si>
  <si>
    <t>транспорт.</t>
  </si>
  <si>
    <t>Пальто пуховое женское 21210038 52 Dark denim</t>
  </si>
  <si>
    <t xml:space="preserve">Костюм для девочки утепленный р.164 22540444 FUCHSIA/VAPOUR/FORMULA ONE 2 390,00 1099 цвет лаванда, если нет, то любой. </t>
  </si>
  <si>
    <t>Костюм для мальчика утепленный 22640452 152-76-63 BLACK/FJORD/VAPOUR</t>
  </si>
  <si>
    <t>Куртка мужская 12170374 182,188-108 NAVY/MERCURY</t>
  </si>
  <si>
    <t>Рубашка для мальчика 12680579 152-76 JAVA/SAGE</t>
  </si>
  <si>
    <t>Рубашка для мальчика 12680579 152-76 SAGE/STONE</t>
  </si>
  <si>
    <t>сдано</t>
  </si>
  <si>
    <t>долг</t>
  </si>
  <si>
    <t>Полупальто пуховое женское 21211018 р-р 46 Pelican</t>
  </si>
  <si>
    <t xml:space="preserve">Куртка женская 21212047 размер 50 Black 9 1 199,00 </t>
  </si>
  <si>
    <t xml:space="preserve"> Полупальто пуховое женское 21211018 размер 48 Lavender 2 1 399,00</t>
  </si>
  <si>
    <t>Ivory</t>
  </si>
  <si>
    <t xml:space="preserve">12281399 Футболка женская р-р 46 199 руб., цвет белый </t>
  </si>
  <si>
    <t xml:space="preserve"> 12170371 Джемпер мужской р-р 56 389 руб., цвет темно-синий</t>
  </si>
  <si>
    <t>foget-me-not</t>
  </si>
  <si>
    <t>Пальто утепленное женское 21220011 44 Black 999 руб.</t>
  </si>
  <si>
    <t>Яна</t>
  </si>
  <si>
    <t>Куртка мужская пуховая 22112271 170-92-80 RAVEN/BLACK  замена Куртка мужская пуховая 22112238 170-92-80 DARK SLATE</t>
  </si>
  <si>
    <t>Пальто пуховое женское 21210038 52 Black</t>
  </si>
  <si>
    <t>Пальто утепленное женское 21220011 44 Griffin</t>
  </si>
  <si>
    <t>я(т.)</t>
  </si>
  <si>
    <t xml:space="preserve">Яна </t>
  </si>
  <si>
    <t>Полупальто женское пуховое 22211257 170-88-96 OCEAN</t>
  </si>
  <si>
    <t>TanchaW</t>
  </si>
  <si>
    <t xml:space="preserve">Полупальто для девочки с нат. опушкой ЮЗ-10Л-11-172-10 Мальвина р.98-56-51 голубой 999 руб. </t>
  </si>
  <si>
    <t>Полукомбинезон для девочки ЮЗ-10З-11-173-10 98-56-51 розовый 349руб.</t>
  </si>
  <si>
    <t>Константинова</t>
  </si>
  <si>
    <t>Полупальто утепленное женское 21221018 42 Formula One 999руб.</t>
  </si>
  <si>
    <t xml:space="preserve">Фуфайка мужская 12181388 170-96-84 NAVY (на замену любой цвет) </t>
  </si>
  <si>
    <t xml:space="preserve"> Фуфайка мужская 12181394 170-96-84 WHITE(на замену любой цвет, кроме синего)</t>
  </si>
  <si>
    <t>Костюм для девочки утепленный 22540444 158-80-69 FUCHSIA/VAPOUR/FORMULA ONE</t>
  </si>
  <si>
    <t>Куртка для мальчика пуховая 22612496 140-72-63 DARK GREY</t>
  </si>
  <si>
    <t xml:space="preserve">Куртка женская 21212047 50 Black   9   1 199,00 </t>
  </si>
  <si>
    <t xml:space="preserve"> Полукомбинезон утепленный мужской 23160274 176-100-88 BLACK ()   20   1 690,00</t>
  </si>
  <si>
    <t>Касмала</t>
  </si>
  <si>
    <t>Костюм для мальчика утепленный р.134 22840451</t>
  </si>
  <si>
    <t>я (м.)</t>
  </si>
  <si>
    <t xml:space="preserve"> 12181705 Футболка мужская р.50 229 руб, цвет ярко голубой</t>
  </si>
  <si>
    <t xml:space="preserve">22170282 Толстовка на молнии мужская р.50 549 руб. цвет синий </t>
  </si>
  <si>
    <t xml:space="preserve"> 
</t>
  </si>
  <si>
    <t>Полупальто утепленное женское 21221016 52 Black</t>
  </si>
  <si>
    <t>Куртка утепленная женская 21222024 50  HARBOR</t>
  </si>
  <si>
    <t>Пальто пуховое женское 21210038 50 Dark denim</t>
  </si>
  <si>
    <t xml:space="preserve">Полупальто утепленное женское 21221019 44 FJORD/PELICAN 999 руб. </t>
  </si>
  <si>
    <t>Брюки утепленные мужские 23161031 р.54</t>
  </si>
  <si>
    <t>Брюки утепленные мужские 23161031 р.56</t>
  </si>
  <si>
    <t>Полупальто утепленное женское 21221019 48 Black/Light Onix 999руб. Замена Полупальто утепленное женское 21221019 48 LIGHT ONIX/FJORD</t>
  </si>
  <si>
    <t>neis</t>
  </si>
  <si>
    <t>Куртка женская 21212047 3 090 1199 руб. р.44 цвет фиолетовый или черный</t>
  </si>
  <si>
    <t>Пальто утепленное женское 21220013 48 размер GRAPE 3 999,00</t>
  </si>
  <si>
    <t xml:space="preserve">Пальто утепленное женское 21220011 54 GRAPE замена р-р 52 </t>
  </si>
  <si>
    <t xml:space="preserve">Полупальто утепленное женское 21221019 48 Black/Light Onix 999 руб.на замену Полупальто утепленное женское 21221019 48 LIGHT ONIX/FJORD </t>
  </si>
  <si>
    <t>Пальто пуховое женское 21210038 44 Dark denim 1399 руб.</t>
  </si>
  <si>
    <t xml:space="preserve">21221016 пальто утепленное женское размер 42, цвет  Taffy  на замену Grape </t>
  </si>
  <si>
    <t>Насопырка 84</t>
  </si>
  <si>
    <t>Italina</t>
  </si>
  <si>
    <t>Пальто женское пуховое 22210269 170-92-100 CASTLE ROCK 4 390,00 замена Пальто пуховое женское 21210038 46 Dark denim 1 399,00 или Black</t>
  </si>
  <si>
    <t>куртка утепл мужская 2112207 р-р 50 raven  замена куртка утепл мужская 21122088 р-р 48 Ebony(Pongee)</t>
  </si>
  <si>
    <t>21222024 куртка женская утепленная  р-р 42 цвет Plum на замену  Harbor  или Fjort</t>
  </si>
  <si>
    <t>Пальто утепленное женское 21220011 2 990 999 руб! р-р 50 цвет GRAPE или можно цвет PLUM</t>
  </si>
  <si>
    <t>Popovna</t>
  </si>
  <si>
    <t>Пальто утепленное женское 21220011 44 Griffin 999,00 замена Полупальто пуховое женское 21211024 44 Black 1 399,00 или Пальто утепленное женское 21220011 44 Black 7 999,00</t>
  </si>
  <si>
    <t>Куртка утепленная женская 21222025 2 500 999 ру . р 48, если маломерят то 50</t>
  </si>
  <si>
    <t>Полупальто пуховое женское 21211024 3 090 1399 р. 44 цвет фиолетовый, пужно, только если есть мех на капюшоне.</t>
  </si>
  <si>
    <t>Брюки женские утепленные 22261275 1 390 1090 р. 48 серый</t>
  </si>
  <si>
    <t xml:space="preserve">Брюки для девочки утепленные 22761552 140-72-63 CLOVER 399,00 </t>
  </si>
  <si>
    <t xml:space="preserve"> Полупальто для девочки пуховое 22511508 146-76-66 CLOVER 1 499,00</t>
  </si>
  <si>
    <t xml:space="preserve">12200430 Платье женское 48р. 389руб.,чернильный цвет; </t>
  </si>
  <si>
    <t xml:space="preserve"> 22180283 Футболка с дл.рукавом мужская 56р. 299руб. темно-серы цвет.</t>
  </si>
  <si>
    <t>kusunia</t>
  </si>
  <si>
    <t>Пальто утепленное женское 21220011 2 990 999 руб! р-р 50 цвет желательно GRAPE,замена цвет PLUM</t>
  </si>
  <si>
    <t>evgesha22</t>
  </si>
  <si>
    <t>Костюм женский утепленный 22240223 3 990 2793 размер 54.</t>
  </si>
  <si>
    <t>Полупальто утепленное женское 21221016 черное 999 руб. 48 р</t>
  </si>
  <si>
    <t>Lida iva</t>
  </si>
  <si>
    <t>Полупальто утепленное женское 21221019 46 Black/Light Onix   1   999,00 на замену р.46</t>
  </si>
  <si>
    <t xml:space="preserve"> Полупальто пуховое женское 20211008 52 Black замена Пальто пуховое женское 29210032 52 Black/Grey</t>
  </si>
  <si>
    <t>Таня_Арина</t>
  </si>
  <si>
    <t>Зелена</t>
  </si>
  <si>
    <t>Костюм женский утепленный 22240200 170-88-96 BLACK/GRAPE/WHITE.</t>
  </si>
  <si>
    <t>Костюм для девочки утепленный р.158 22540444  FORMULA ONE/FUCHSIA/CREAM</t>
  </si>
  <si>
    <t>Полупальто пуховое женское 21211024 р 44 цвет черный, на замену Полупальто утепленное женское 21221016  р 44 цвет черный</t>
  </si>
  <si>
    <t xml:space="preserve">Плащ для девочки 12530563 146-76-66 DEEP BLUE </t>
  </si>
  <si>
    <t xml:space="preserve"> Костюм женский утепленный 22240009 164-84-92 FJORD/BLACK</t>
  </si>
  <si>
    <t xml:space="preserve">Полупальто утепленное женское 21221019 48 LIGHT ONIX/FJORD  </t>
  </si>
  <si>
    <t>Полупальто утепленное женское 21221016 р-р 44 TAFFY</t>
  </si>
  <si>
    <t xml:space="preserve"> Куртка мужская пуховая 22112238 170-92-80 DARK SLATE</t>
  </si>
  <si>
    <t>natalicat1983</t>
  </si>
  <si>
    <t>Брюки женские утепленные 23261275 р.42 1390 руб</t>
  </si>
  <si>
    <t>Пальто женское А-2486 170-104-112 бежевый на замену чернослив</t>
  </si>
  <si>
    <t xml:space="preserve">12180362 Футболка с дл. рукавом мужская поло р.56 399 руб. фиолет. </t>
  </si>
  <si>
    <t>22180283 Футболка с дл. рукавом мужская р.56 299 руб. черная</t>
  </si>
  <si>
    <t>ХулиганкаИрен</t>
  </si>
  <si>
    <t>брючки на флисе 23261302 черного цвета 44 размер</t>
  </si>
  <si>
    <t>zannaz</t>
  </si>
  <si>
    <t>вернула</t>
  </si>
  <si>
    <t>1600 вернула</t>
  </si>
  <si>
    <t xml:space="preserve">вернула 1250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</si>
</sst>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  <numFmt numFmtId="166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theme="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wrapText="1"/>
    </xf>
    <xf numFmtId="0" fontId="31" fillId="0" borderId="0" xfId="0" applyFont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8.00390625" style="0" customWidth="1"/>
    <col min="2" max="2" width="55.421875" style="0" customWidth="1"/>
    <col min="8" max="8" width="9.140625" style="11" customWidth="1"/>
  </cols>
  <sheetData>
    <row r="1" spans="1:8" s="4" customFormat="1" ht="15">
      <c r="A1" s="4" t="s">
        <v>49</v>
      </c>
      <c r="B1" s="4" t="s">
        <v>50</v>
      </c>
      <c r="C1" s="4" t="s">
        <v>51</v>
      </c>
      <c r="D1" s="4" t="s">
        <v>52</v>
      </c>
      <c r="E1" s="4" t="s">
        <v>53</v>
      </c>
      <c r="F1" s="4" t="s">
        <v>60</v>
      </c>
      <c r="G1" s="4" t="s">
        <v>61</v>
      </c>
      <c r="H1" s="10"/>
    </row>
    <row r="2" spans="1:8" ht="15">
      <c r="A2" t="s">
        <v>19</v>
      </c>
      <c r="B2" t="s">
        <v>23</v>
      </c>
      <c r="C2">
        <v>990</v>
      </c>
      <c r="E2">
        <v>19.5</v>
      </c>
      <c r="H2" s="11">
        <v>1</v>
      </c>
    </row>
    <row r="3" spans="1:3" ht="15">
      <c r="A3" t="s">
        <v>19</v>
      </c>
      <c r="B3" t="s">
        <v>21</v>
      </c>
      <c r="C3">
        <v>0</v>
      </c>
    </row>
    <row r="4" spans="1:8" ht="15">
      <c r="A4" t="s">
        <v>19</v>
      </c>
      <c r="B4" t="s">
        <v>20</v>
      </c>
      <c r="C4">
        <v>999</v>
      </c>
      <c r="E4">
        <v>19.5</v>
      </c>
      <c r="H4" s="11">
        <v>1</v>
      </c>
    </row>
    <row r="5" spans="1:8" s="2" customFormat="1" ht="15">
      <c r="A5" s="2" t="s">
        <v>19</v>
      </c>
      <c r="B5" s="2" t="s">
        <v>22</v>
      </c>
      <c r="C5" s="2">
        <v>349</v>
      </c>
      <c r="E5">
        <v>19.5</v>
      </c>
      <c r="H5" s="11">
        <v>1</v>
      </c>
    </row>
    <row r="6" spans="1:8" s="5" customFormat="1" ht="15">
      <c r="A6" s="2" t="s">
        <v>19</v>
      </c>
      <c r="B6" s="2" t="s">
        <v>116</v>
      </c>
      <c r="C6" s="2">
        <v>0</v>
      </c>
      <c r="D6" s="2"/>
      <c r="E6" s="2"/>
      <c r="F6" s="2"/>
      <c r="G6" s="2"/>
      <c r="H6" s="10"/>
    </row>
    <row r="7" spans="1:7" ht="15">
      <c r="A7" s="5" t="s">
        <v>19</v>
      </c>
      <c r="B7" s="5"/>
      <c r="C7" s="5">
        <f>SUM(C2:C5)</f>
        <v>2338</v>
      </c>
      <c r="D7" s="5">
        <f>C7*1.15</f>
        <v>2688.7</v>
      </c>
      <c r="E7" s="5">
        <f>SUM(E2:E6)</f>
        <v>58.5</v>
      </c>
      <c r="F7" s="5">
        <v>2690</v>
      </c>
      <c r="G7" s="5">
        <f>D7+E7-F7</f>
        <v>57.19999999999982</v>
      </c>
    </row>
    <row r="8" spans="1:8" ht="15">
      <c r="A8" t="s">
        <v>44</v>
      </c>
      <c r="B8" t="s">
        <v>42</v>
      </c>
      <c r="C8">
        <v>999</v>
      </c>
      <c r="E8">
        <v>29.25</v>
      </c>
      <c r="H8" s="11">
        <v>1.5</v>
      </c>
    </row>
    <row r="9" spans="1:8" s="5" customFormat="1" ht="15">
      <c r="A9" t="s">
        <v>44</v>
      </c>
      <c r="B9" t="s">
        <v>43</v>
      </c>
      <c r="C9">
        <v>0</v>
      </c>
      <c r="D9"/>
      <c r="E9"/>
      <c r="F9"/>
      <c r="H9" s="10"/>
    </row>
    <row r="10" spans="1:8" ht="15">
      <c r="A10" s="5" t="s">
        <v>44</v>
      </c>
      <c r="B10" s="5"/>
      <c r="C10" s="5">
        <f>SUM(C8:C9)</f>
        <v>999</v>
      </c>
      <c r="D10" s="5">
        <f>C10*1.15</f>
        <v>1148.85</v>
      </c>
      <c r="E10" s="5">
        <f>SUM(E8:E9)</f>
        <v>29.25</v>
      </c>
      <c r="F10" s="5">
        <v>1148.85</v>
      </c>
      <c r="G10" s="5">
        <f>D10+E10-F10</f>
        <v>29.25</v>
      </c>
      <c r="H10" s="10"/>
    </row>
    <row r="11" spans="1:8" s="5" customFormat="1" ht="15">
      <c r="A11" s="2" t="s">
        <v>25</v>
      </c>
      <c r="B11" s="2" t="s">
        <v>62</v>
      </c>
      <c r="C11" s="5">
        <v>0</v>
      </c>
      <c r="G11"/>
      <c r="H11" s="11"/>
    </row>
    <row r="12" spans="1:8" ht="15">
      <c r="A12" t="s">
        <v>25</v>
      </c>
      <c r="B12" t="s">
        <v>24</v>
      </c>
      <c r="C12">
        <v>0</v>
      </c>
      <c r="G12" s="5"/>
      <c r="H12" s="10"/>
    </row>
    <row r="13" spans="1:8" s="5" customFormat="1" ht="15">
      <c r="A13" s="5" t="s">
        <v>25</v>
      </c>
      <c r="C13" s="5">
        <f>SUM(C12)</f>
        <v>0</v>
      </c>
      <c r="D13" s="5">
        <v>0</v>
      </c>
      <c r="G13"/>
      <c r="H13" s="11"/>
    </row>
    <row r="14" spans="1:8" ht="15">
      <c r="A14" t="s">
        <v>25</v>
      </c>
      <c r="B14" t="s">
        <v>135</v>
      </c>
      <c r="C14">
        <v>1399</v>
      </c>
      <c r="E14">
        <v>29.25</v>
      </c>
      <c r="H14" s="11">
        <v>1.5</v>
      </c>
    </row>
    <row r="15" spans="1:11" s="5" customFormat="1" ht="15">
      <c r="A15" s="5" t="s">
        <v>25</v>
      </c>
      <c r="C15" s="5">
        <f>SUM(C14)</f>
        <v>1399</v>
      </c>
      <c r="D15" s="5">
        <f>C15*1.15</f>
        <v>1608.85</v>
      </c>
      <c r="E15" s="5">
        <f>SUM(E14)</f>
        <v>29.25</v>
      </c>
      <c r="F15" s="5">
        <v>1609</v>
      </c>
      <c r="G15" s="5">
        <f>D15+E15-F15</f>
        <v>29.09999999999991</v>
      </c>
      <c r="H15" s="10"/>
      <c r="K15"/>
    </row>
    <row r="16" spans="1:3" ht="15">
      <c r="A16" t="s">
        <v>125</v>
      </c>
      <c r="B16" s="2" t="s">
        <v>129</v>
      </c>
      <c r="C16">
        <v>0</v>
      </c>
    </row>
    <row r="17" spans="1:11" ht="15">
      <c r="A17" s="5" t="s">
        <v>125</v>
      </c>
      <c r="B17" s="5"/>
      <c r="C17" s="5">
        <f>SUM(C16)</f>
        <v>0</v>
      </c>
      <c r="D17" s="5">
        <f>C17*1.15</f>
        <v>0</v>
      </c>
      <c r="E17" s="5"/>
      <c r="F17" s="5">
        <v>1149</v>
      </c>
      <c r="G17" s="5">
        <v>-1149</v>
      </c>
      <c r="H17" s="8" t="s">
        <v>149</v>
      </c>
      <c r="I17" s="5"/>
      <c r="J17" s="5"/>
      <c r="K17" s="5"/>
    </row>
    <row r="18" spans="1:11" s="5" customFormat="1" ht="15">
      <c r="A18" t="s">
        <v>68</v>
      </c>
      <c r="B18" s="2" t="s">
        <v>67</v>
      </c>
      <c r="C18">
        <v>0</v>
      </c>
      <c r="D18"/>
      <c r="E18"/>
      <c r="F18"/>
      <c r="G18"/>
      <c r="H18" s="11"/>
      <c r="I18"/>
      <c r="J18"/>
      <c r="K18"/>
    </row>
    <row r="19" spans="1:11" s="5" customFormat="1" ht="15">
      <c r="A19" t="s">
        <v>68</v>
      </c>
      <c r="B19" s="2" t="s">
        <v>66</v>
      </c>
      <c r="C19">
        <v>199</v>
      </c>
      <c r="D19"/>
      <c r="E19">
        <v>9.75</v>
      </c>
      <c r="F19"/>
      <c r="H19" s="10">
        <v>0.5</v>
      </c>
      <c r="K19"/>
    </row>
    <row r="20" spans="1:11" s="5" customFormat="1" ht="15">
      <c r="A20" s="5" t="s">
        <v>68</v>
      </c>
      <c r="C20" s="5">
        <f>SUM(C18:C19)</f>
        <v>199</v>
      </c>
      <c r="D20" s="5">
        <f>C20*1.15</f>
        <v>228.85</v>
      </c>
      <c r="E20" s="5">
        <f>SUM(E19)</f>
        <v>9.75</v>
      </c>
      <c r="F20" s="5">
        <v>230</v>
      </c>
      <c r="G20" s="5">
        <f>D20+E20-F20</f>
        <v>8.599999999999994</v>
      </c>
      <c r="H20" s="11"/>
      <c r="I20"/>
      <c r="J20"/>
      <c r="K20"/>
    </row>
    <row r="21" spans="1:11" ht="15">
      <c r="A21" t="s">
        <v>32</v>
      </c>
      <c r="B21" t="s">
        <v>41</v>
      </c>
      <c r="C21">
        <v>0</v>
      </c>
      <c r="K21" s="5"/>
    </row>
    <row r="22" spans="1:11" ht="15">
      <c r="A22" s="5" t="s">
        <v>32</v>
      </c>
      <c r="B22" s="5"/>
      <c r="C22" s="5">
        <f>SUM(C21)</f>
        <v>0</v>
      </c>
      <c r="D22" s="5">
        <v>0</v>
      </c>
      <c r="E22" s="5"/>
      <c r="F22" s="5"/>
      <c r="G22" s="5">
        <v>0</v>
      </c>
      <c r="H22" s="10"/>
      <c r="K22" s="5"/>
    </row>
    <row r="23" spans="1:8" s="5" customFormat="1" ht="15">
      <c r="A23" t="s">
        <v>109</v>
      </c>
      <c r="B23" s="2" t="s">
        <v>110</v>
      </c>
      <c r="C23" s="2">
        <v>4390</v>
      </c>
      <c r="D23"/>
      <c r="E23">
        <v>29.25</v>
      </c>
      <c r="F23"/>
      <c r="G23"/>
      <c r="H23" s="11">
        <v>1.5</v>
      </c>
    </row>
    <row r="24" spans="1:11" s="5" customFormat="1" ht="15">
      <c r="A24" t="s">
        <v>109</v>
      </c>
      <c r="B24" s="2" t="s">
        <v>115</v>
      </c>
      <c r="C24" s="2">
        <v>999</v>
      </c>
      <c r="D24"/>
      <c r="E24">
        <v>29.25</v>
      </c>
      <c r="F24"/>
      <c r="H24" s="10">
        <v>1.5</v>
      </c>
      <c r="K24"/>
    </row>
    <row r="25" spans="1:11" s="5" customFormat="1" ht="15">
      <c r="A25" s="5" t="s">
        <v>109</v>
      </c>
      <c r="B25" s="8"/>
      <c r="C25" s="5">
        <f>SUM(C23:C24)</f>
        <v>5389</v>
      </c>
      <c r="D25" s="5">
        <f>C25*1.15</f>
        <v>6197.349999999999</v>
      </c>
      <c r="E25" s="5">
        <f>SUM(E23:E24)</f>
        <v>58.5</v>
      </c>
      <c r="F25" s="5">
        <v>6200</v>
      </c>
      <c r="G25" s="5">
        <f>D25+E25-F25</f>
        <v>55.849999999999454</v>
      </c>
      <c r="H25" s="10"/>
      <c r="K25"/>
    </row>
    <row r="26" spans="1:11" ht="30">
      <c r="A26" t="s">
        <v>65</v>
      </c>
      <c r="B26" s="9" t="s">
        <v>64</v>
      </c>
      <c r="C26">
        <v>0</v>
      </c>
      <c r="G26" s="5"/>
      <c r="I26" s="5"/>
      <c r="K26" s="5"/>
    </row>
    <row r="27" spans="1:10" s="5" customFormat="1" ht="15">
      <c r="A27" t="s">
        <v>65</v>
      </c>
      <c r="B27" s="2" t="s">
        <v>63</v>
      </c>
      <c r="C27">
        <v>1199</v>
      </c>
      <c r="D27"/>
      <c r="E27">
        <v>29.25</v>
      </c>
      <c r="F27"/>
      <c r="G27"/>
      <c r="H27" s="11">
        <v>1.5</v>
      </c>
      <c r="I27"/>
      <c r="J27"/>
    </row>
    <row r="28" spans="1:11" ht="15">
      <c r="A28" t="s">
        <v>65</v>
      </c>
      <c r="B28" s="2" t="s">
        <v>103</v>
      </c>
      <c r="C28">
        <v>999</v>
      </c>
      <c r="E28">
        <v>29.25</v>
      </c>
      <c r="H28" s="11">
        <v>1.5</v>
      </c>
      <c r="J28" s="5"/>
      <c r="K28" s="5"/>
    </row>
    <row r="29" spans="1:10" ht="15">
      <c r="A29" s="5" t="s">
        <v>65</v>
      </c>
      <c r="B29" s="8"/>
      <c r="C29" s="5">
        <f>SUM(C26:C28)</f>
        <v>2198</v>
      </c>
      <c r="D29" s="5">
        <f>C29*1.15</f>
        <v>2527.7</v>
      </c>
      <c r="E29" s="5">
        <f>SUM(E26:E28)</f>
        <v>58.5</v>
      </c>
      <c r="F29" s="5">
        <v>2540</v>
      </c>
      <c r="G29" s="5">
        <f>D29+E29-F29</f>
        <v>46.19999999999982</v>
      </c>
      <c r="H29" s="10"/>
      <c r="J29" s="5"/>
    </row>
    <row r="30" spans="1:11" ht="15">
      <c r="A30" t="s">
        <v>123</v>
      </c>
      <c r="B30" s="2" t="s">
        <v>122</v>
      </c>
      <c r="C30" s="2">
        <v>0</v>
      </c>
      <c r="G30" s="5"/>
      <c r="H30" s="10"/>
      <c r="I30" s="5"/>
      <c r="J30" s="5"/>
      <c r="K30" s="5"/>
    </row>
    <row r="31" spans="1:8" ht="15">
      <c r="A31" t="s">
        <v>123</v>
      </c>
      <c r="B31" s="2" t="s">
        <v>121</v>
      </c>
      <c r="C31" s="2">
        <v>389</v>
      </c>
      <c r="E31">
        <v>9.75</v>
      </c>
      <c r="H31" s="11">
        <v>0.5</v>
      </c>
    </row>
    <row r="32" spans="1:11" s="5" customFormat="1" ht="15">
      <c r="A32" s="5" t="s">
        <v>123</v>
      </c>
      <c r="C32" s="5">
        <f>SUM(C30:C31)</f>
        <v>389</v>
      </c>
      <c r="D32" s="5">
        <f>C32*1.15</f>
        <v>447.34999999999997</v>
      </c>
      <c r="E32" s="5">
        <f>SUM(E30:E31)</f>
        <v>9.75</v>
      </c>
      <c r="F32" s="5">
        <v>447.35</v>
      </c>
      <c r="G32" s="5">
        <f>D32+E32-F32</f>
        <v>9.749999999999943</v>
      </c>
      <c r="H32" s="10"/>
      <c r="K32"/>
    </row>
    <row r="33" spans="1:8" ht="15">
      <c r="A33" t="s">
        <v>128</v>
      </c>
      <c r="B33" t="s">
        <v>127</v>
      </c>
      <c r="C33">
        <v>999</v>
      </c>
      <c r="E33">
        <v>29.25</v>
      </c>
      <c r="H33" s="11">
        <v>1.5</v>
      </c>
    </row>
    <row r="34" spans="1:8" s="5" customFormat="1" ht="15">
      <c r="A34" s="5" t="s">
        <v>128</v>
      </c>
      <c r="C34" s="5">
        <f>SUM(C33)</f>
        <v>999</v>
      </c>
      <c r="D34" s="5">
        <f>C34*1.15</f>
        <v>1148.85</v>
      </c>
      <c r="E34" s="5">
        <f>SUM(E33)</f>
        <v>29.25</v>
      </c>
      <c r="F34" s="5">
        <v>1149</v>
      </c>
      <c r="G34" s="5">
        <f>D34+E34-F34</f>
        <v>29.09999999999991</v>
      </c>
      <c r="H34" s="10"/>
    </row>
    <row r="35" spans="1:9" ht="15">
      <c r="A35" s="2" t="s">
        <v>3</v>
      </c>
      <c r="B35" s="2" t="s">
        <v>76</v>
      </c>
      <c r="C35" s="2">
        <v>0</v>
      </c>
      <c r="D35" s="2"/>
      <c r="E35" s="2"/>
      <c r="F35" s="2"/>
      <c r="I35" s="5"/>
    </row>
    <row r="36" spans="1:11" s="5" customFormat="1" ht="15">
      <c r="A36" t="s">
        <v>3</v>
      </c>
      <c r="B36" t="s">
        <v>4</v>
      </c>
      <c r="C36">
        <v>0</v>
      </c>
      <c r="D36"/>
      <c r="E36"/>
      <c r="F36"/>
      <c r="H36" s="10"/>
      <c r="I36"/>
      <c r="J36"/>
      <c r="K36"/>
    </row>
    <row r="37" spans="1:11" ht="15">
      <c r="A37" s="5" t="s">
        <v>3</v>
      </c>
      <c r="B37" s="5"/>
      <c r="C37" s="5">
        <f>SUM(C36)</f>
        <v>0</v>
      </c>
      <c r="D37" s="5">
        <v>0</v>
      </c>
      <c r="E37" s="5"/>
      <c r="F37" s="5"/>
      <c r="I37" s="5"/>
      <c r="K37" s="5"/>
    </row>
    <row r="38" spans="1:11" s="5" customFormat="1" ht="15">
      <c r="A38" t="s">
        <v>46</v>
      </c>
      <c r="B38" s="2" t="s">
        <v>47</v>
      </c>
      <c r="C38">
        <v>0</v>
      </c>
      <c r="D38"/>
      <c r="E38"/>
      <c r="F38"/>
      <c r="G38"/>
      <c r="H38" s="11"/>
      <c r="I38"/>
      <c r="J38"/>
      <c r="K38"/>
    </row>
    <row r="39" spans="1:11" ht="15">
      <c r="A39" t="s">
        <v>46</v>
      </c>
      <c r="B39" s="2" t="s">
        <v>124</v>
      </c>
      <c r="C39">
        <v>0</v>
      </c>
      <c r="K39" s="5"/>
    </row>
    <row r="40" spans="1:11" s="5" customFormat="1" ht="15">
      <c r="A40" s="5" t="s">
        <v>46</v>
      </c>
      <c r="B40" s="8"/>
      <c r="C40" s="5">
        <v>0</v>
      </c>
      <c r="D40" s="5">
        <v>0</v>
      </c>
      <c r="F40" s="5">
        <v>0</v>
      </c>
      <c r="G40" s="5">
        <v>0</v>
      </c>
      <c r="H40" s="11"/>
      <c r="I40"/>
      <c r="J40"/>
      <c r="K40"/>
    </row>
    <row r="41" spans="1:10" s="5" customFormat="1" ht="15">
      <c r="A41" t="s">
        <v>141</v>
      </c>
      <c r="B41" s="2" t="s">
        <v>142</v>
      </c>
      <c r="C41">
        <v>1390</v>
      </c>
      <c r="D41"/>
      <c r="E41">
        <v>19.5</v>
      </c>
      <c r="F41"/>
      <c r="G41"/>
      <c r="H41" s="11">
        <v>1</v>
      </c>
      <c r="I41"/>
      <c r="J41"/>
    </row>
    <row r="42" spans="1:11" s="5" customFormat="1" ht="15">
      <c r="A42" s="5" t="s">
        <v>141</v>
      </c>
      <c r="C42" s="5">
        <f>SUM(C41)</f>
        <v>1390</v>
      </c>
      <c r="D42" s="5">
        <f>C42*1.15</f>
        <v>1598.4999999999998</v>
      </c>
      <c r="E42" s="5">
        <f>SUM(E41)</f>
        <v>19.5</v>
      </c>
      <c r="F42" s="5">
        <v>1598</v>
      </c>
      <c r="G42" s="5">
        <f>D42+E42-F42</f>
        <v>19.999999999999773</v>
      </c>
      <c r="H42" s="10"/>
      <c r="K42"/>
    </row>
    <row r="43" spans="1:11" ht="15">
      <c r="A43" t="s">
        <v>101</v>
      </c>
      <c r="B43" s="2" t="s">
        <v>120</v>
      </c>
      <c r="C43" s="2">
        <v>1499</v>
      </c>
      <c r="E43">
        <v>29.25</v>
      </c>
      <c r="G43" s="5"/>
      <c r="H43" s="10">
        <v>1.5</v>
      </c>
      <c r="J43" s="5"/>
      <c r="K43" s="5"/>
    </row>
    <row r="44" spans="1:11" s="5" customFormat="1" ht="15">
      <c r="A44" t="s">
        <v>101</v>
      </c>
      <c r="B44" s="2" t="s">
        <v>119</v>
      </c>
      <c r="C44" s="2">
        <v>399</v>
      </c>
      <c r="D44"/>
      <c r="E44">
        <v>19.5</v>
      </c>
      <c r="F44"/>
      <c r="G44"/>
      <c r="H44" s="11">
        <v>1</v>
      </c>
      <c r="J44"/>
      <c r="K44"/>
    </row>
    <row r="45" spans="1:11" ht="15">
      <c r="A45" t="s">
        <v>101</v>
      </c>
      <c r="B45" s="2" t="s">
        <v>118</v>
      </c>
      <c r="C45" s="2">
        <v>0</v>
      </c>
      <c r="G45" s="5"/>
      <c r="H45" s="10"/>
      <c r="J45" s="5"/>
      <c r="K45" s="5"/>
    </row>
    <row r="46" spans="1:11" ht="15">
      <c r="A46" t="s">
        <v>101</v>
      </c>
      <c r="B46" s="2" t="s">
        <v>117</v>
      </c>
      <c r="C46" s="2">
        <v>1399</v>
      </c>
      <c r="E46">
        <v>29.25</v>
      </c>
      <c r="H46" s="11">
        <v>1.5</v>
      </c>
      <c r="I46" s="5"/>
      <c r="K46" s="5"/>
    </row>
    <row r="47" spans="1:11" ht="15">
      <c r="A47" s="5" t="s">
        <v>101</v>
      </c>
      <c r="B47" s="8"/>
      <c r="C47" s="5">
        <f>SUM(C43:C46)</f>
        <v>3297</v>
      </c>
      <c r="D47" s="5">
        <f>C47*1.15</f>
        <v>3791.5499999999997</v>
      </c>
      <c r="E47" s="5">
        <f>SUM(E43:E46)</f>
        <v>78</v>
      </c>
      <c r="F47" s="5">
        <v>3800</v>
      </c>
      <c r="G47" s="5">
        <f>D47+E47-F47</f>
        <v>69.54999999999973</v>
      </c>
      <c r="H47" s="10"/>
      <c r="I47" s="5"/>
      <c r="J47" s="5"/>
      <c r="K47" s="5"/>
    </row>
    <row r="48" spans="1:11" s="5" customFormat="1" ht="15">
      <c r="A48" t="s">
        <v>114</v>
      </c>
      <c r="B48" s="2" t="s">
        <v>113</v>
      </c>
      <c r="C48" s="2">
        <v>999</v>
      </c>
      <c r="D48"/>
      <c r="E48">
        <v>29.25</v>
      </c>
      <c r="F48"/>
      <c r="G48"/>
      <c r="H48" s="11">
        <v>1.5</v>
      </c>
      <c r="J48"/>
      <c r="K48"/>
    </row>
    <row r="49" spans="1:11" ht="15">
      <c r="A49" s="5" t="s">
        <v>114</v>
      </c>
      <c r="B49" s="8"/>
      <c r="C49" s="5">
        <f>SUM(C48)</f>
        <v>999</v>
      </c>
      <c r="D49" s="5">
        <f>C49*1.15</f>
        <v>1148.85</v>
      </c>
      <c r="E49" s="5">
        <f>SUM(E48)</f>
        <v>29.25</v>
      </c>
      <c r="F49" s="5">
        <v>1148.85</v>
      </c>
      <c r="G49" s="5">
        <f>D49+E49-F49</f>
        <v>29.25</v>
      </c>
      <c r="H49" s="10"/>
      <c r="I49" s="5"/>
      <c r="J49" s="5"/>
      <c r="K49" s="5"/>
    </row>
    <row r="50" spans="1:9" s="5" customFormat="1" ht="15">
      <c r="A50" t="s">
        <v>77</v>
      </c>
      <c r="B50" s="2" t="s">
        <v>91</v>
      </c>
      <c r="C50">
        <v>229</v>
      </c>
      <c r="D50"/>
      <c r="E50">
        <v>9.75</v>
      </c>
      <c r="F50"/>
      <c r="H50" s="10">
        <v>0.5</v>
      </c>
      <c r="I50"/>
    </row>
    <row r="51" spans="1:11" s="5" customFormat="1" ht="15">
      <c r="A51" t="s">
        <v>77</v>
      </c>
      <c r="B51" s="2" t="s">
        <v>92</v>
      </c>
      <c r="C51">
        <v>549</v>
      </c>
      <c r="D51"/>
      <c r="E51" s="5">
        <v>9.75</v>
      </c>
      <c r="F51"/>
      <c r="G51"/>
      <c r="H51" s="10">
        <v>0.5</v>
      </c>
      <c r="I51"/>
      <c r="K51"/>
    </row>
    <row r="52" spans="1:11" s="5" customFormat="1" ht="15">
      <c r="A52" s="5" t="s">
        <v>77</v>
      </c>
      <c r="C52" s="5">
        <f>SUM(C50:C51)</f>
        <v>778</v>
      </c>
      <c r="D52" s="5">
        <f>C52*1.15</f>
        <v>894.6999999999999</v>
      </c>
      <c r="E52" s="5">
        <f>SUM(E50:E51)</f>
        <v>19.5</v>
      </c>
      <c r="F52" s="5">
        <v>894.7</v>
      </c>
      <c r="G52">
        <f>D52+E52-F52</f>
        <v>19.499999999999886</v>
      </c>
      <c r="H52" s="11"/>
      <c r="J52"/>
      <c r="K52"/>
    </row>
    <row r="53" spans="1:9" s="5" customFormat="1" ht="15">
      <c r="A53" t="s">
        <v>14</v>
      </c>
      <c r="B53" t="s">
        <v>11</v>
      </c>
      <c r="C53">
        <v>1049</v>
      </c>
      <c r="D53"/>
      <c r="E53" s="5">
        <v>19.5</v>
      </c>
      <c r="F53"/>
      <c r="H53" s="10">
        <v>1</v>
      </c>
      <c r="I53"/>
    </row>
    <row r="54" spans="1:10" ht="15">
      <c r="A54" t="s">
        <v>14</v>
      </c>
      <c r="B54" s="2" t="s">
        <v>136</v>
      </c>
      <c r="C54">
        <v>1251</v>
      </c>
      <c r="E54" s="5">
        <v>19.5</v>
      </c>
      <c r="G54" s="5"/>
      <c r="H54" s="10">
        <v>1</v>
      </c>
      <c r="I54" s="5"/>
      <c r="J54" s="5"/>
    </row>
    <row r="55" spans="1:11" ht="15">
      <c r="A55" t="s">
        <v>14</v>
      </c>
      <c r="B55" t="s">
        <v>12</v>
      </c>
      <c r="C55">
        <v>1251</v>
      </c>
      <c r="E55" s="5">
        <v>29.25</v>
      </c>
      <c r="H55" s="10">
        <v>1.5</v>
      </c>
      <c r="I55" s="5"/>
      <c r="K55" s="5"/>
    </row>
    <row r="56" spans="1:10" s="5" customFormat="1" ht="15">
      <c r="A56" t="s">
        <v>14</v>
      </c>
      <c r="B56" s="2" t="s">
        <v>69</v>
      </c>
      <c r="C56">
        <v>999</v>
      </c>
      <c r="D56"/>
      <c r="E56" s="5">
        <v>29.25</v>
      </c>
      <c r="F56"/>
      <c r="H56" s="10">
        <v>1.5</v>
      </c>
      <c r="I56"/>
      <c r="J56"/>
    </row>
    <row r="57" spans="1:11" ht="15">
      <c r="A57" t="s">
        <v>14</v>
      </c>
      <c r="B57" s="2" t="s">
        <v>81</v>
      </c>
      <c r="C57">
        <v>0</v>
      </c>
      <c r="E57" s="5">
        <v>0</v>
      </c>
      <c r="I57" s="5"/>
      <c r="J57" s="5"/>
      <c r="K57" s="5"/>
    </row>
    <row r="58" spans="1:11" ht="15">
      <c r="A58" t="s">
        <v>14</v>
      </c>
      <c r="B58" s="2" t="s">
        <v>97</v>
      </c>
      <c r="C58">
        <v>999</v>
      </c>
      <c r="E58" s="5">
        <v>29.25</v>
      </c>
      <c r="H58" s="10">
        <v>1.5</v>
      </c>
      <c r="I58" s="5"/>
      <c r="J58" s="5"/>
      <c r="K58" s="5"/>
    </row>
    <row r="59" spans="1:8" ht="15">
      <c r="A59" t="s">
        <v>14</v>
      </c>
      <c r="B59" s="2" t="s">
        <v>106</v>
      </c>
      <c r="C59" s="2">
        <v>1399</v>
      </c>
      <c r="E59" s="5">
        <v>29.25</v>
      </c>
      <c r="G59" s="5"/>
      <c r="H59" s="10">
        <v>1.5</v>
      </c>
    </row>
    <row r="60" spans="1:10" ht="15">
      <c r="A60" t="s">
        <v>14</v>
      </c>
      <c r="B60" s="2" t="s">
        <v>104</v>
      </c>
      <c r="C60" s="2">
        <v>999</v>
      </c>
      <c r="E60" s="5">
        <v>29.25</v>
      </c>
      <c r="H60" s="10">
        <v>1.5</v>
      </c>
      <c r="J60" s="5"/>
    </row>
    <row r="61" spans="1:8" s="5" customFormat="1" ht="15">
      <c r="A61" t="s">
        <v>14</v>
      </c>
      <c r="B61" s="2" t="s">
        <v>105</v>
      </c>
      <c r="C61" s="2">
        <v>999</v>
      </c>
      <c r="D61"/>
      <c r="E61" s="5">
        <v>29.25</v>
      </c>
      <c r="F61"/>
      <c r="G61"/>
      <c r="H61" s="10">
        <v>1.5</v>
      </c>
    </row>
    <row r="62" spans="1:10" ht="15">
      <c r="A62" s="5" t="s">
        <v>14</v>
      </c>
      <c r="B62" s="5"/>
      <c r="C62" s="5">
        <f>SUM(C53:C61)</f>
        <v>8946</v>
      </c>
      <c r="D62" s="5">
        <f>C62*1.15</f>
        <v>10287.9</v>
      </c>
      <c r="E62" s="5">
        <f>SUM(E53:E61)</f>
        <v>214.5</v>
      </c>
      <c r="F62" s="5">
        <f>6205+4083.65</f>
        <v>10288.65</v>
      </c>
      <c r="G62" s="5">
        <f>D62+E62-F62</f>
        <v>213.75</v>
      </c>
      <c r="H62" s="10"/>
      <c r="I62" s="5"/>
      <c r="J62" s="5"/>
    </row>
    <row r="63" spans="1:11" ht="15">
      <c r="A63" t="s">
        <v>148</v>
      </c>
      <c r="B63" t="s">
        <v>147</v>
      </c>
      <c r="C63">
        <v>1250</v>
      </c>
      <c r="E63">
        <v>19.5</v>
      </c>
      <c r="H63" s="11">
        <v>1</v>
      </c>
      <c r="I63" s="5"/>
      <c r="J63" s="5"/>
      <c r="K63" s="5"/>
    </row>
    <row r="64" spans="1:11" ht="15">
      <c r="A64" s="5" t="s">
        <v>148</v>
      </c>
      <c r="B64" s="5"/>
      <c r="C64" s="5">
        <f>SUM(C63)</f>
        <v>1250</v>
      </c>
      <c r="D64" s="5">
        <f>C64*1.15</f>
        <v>1437.5</v>
      </c>
      <c r="E64" s="5">
        <f>SUM(E63)</f>
        <v>19.5</v>
      </c>
      <c r="F64" s="5">
        <v>1438</v>
      </c>
      <c r="G64" s="5">
        <f>D64+E64-F64</f>
        <v>19</v>
      </c>
      <c r="H64" s="10"/>
      <c r="K64" s="5"/>
    </row>
    <row r="65" spans="1:9" ht="15">
      <c r="A65" t="s">
        <v>10</v>
      </c>
      <c r="B65" t="s">
        <v>9</v>
      </c>
      <c r="C65">
        <v>1099</v>
      </c>
      <c r="E65" s="5">
        <v>39</v>
      </c>
      <c r="G65" s="5"/>
      <c r="H65" s="10">
        <v>2</v>
      </c>
      <c r="I65" s="5"/>
    </row>
    <row r="66" spans="1:10" ht="15">
      <c r="A66" s="5" t="s">
        <v>10</v>
      </c>
      <c r="B66" s="5"/>
      <c r="C66" s="5">
        <f>SUM(C65)</f>
        <v>1099</v>
      </c>
      <c r="D66" s="5">
        <f>C66*1.15</f>
        <v>1263.85</v>
      </c>
      <c r="E66" s="5">
        <f>SUM(E65)</f>
        <v>39</v>
      </c>
      <c r="F66" s="5">
        <v>1264</v>
      </c>
      <c r="G66" s="5">
        <f>D66+E66-F66</f>
        <v>38.84999999999991</v>
      </c>
      <c r="H66" s="10"/>
      <c r="J66" s="5"/>
    </row>
    <row r="67" spans="1:9" ht="15">
      <c r="A67" t="s">
        <v>5</v>
      </c>
      <c r="B67" t="s">
        <v>98</v>
      </c>
      <c r="C67">
        <v>0</v>
      </c>
      <c r="H67" s="10"/>
      <c r="I67" s="5"/>
    </row>
    <row r="68" spans="1:11" ht="15">
      <c r="A68" t="s">
        <v>5</v>
      </c>
      <c r="B68" t="s">
        <v>99</v>
      </c>
      <c r="C68">
        <v>0</v>
      </c>
      <c r="I68" s="5"/>
      <c r="K68" s="5"/>
    </row>
    <row r="69" spans="1:10" ht="15">
      <c r="A69" s="5" t="s">
        <v>5</v>
      </c>
      <c r="B69" s="5"/>
      <c r="C69" s="5">
        <f>SUM(C67:C68)</f>
        <v>0</v>
      </c>
      <c r="D69" s="5">
        <v>0</v>
      </c>
      <c r="E69" s="5"/>
      <c r="F69" s="5"/>
      <c r="G69">
        <v>0</v>
      </c>
      <c r="J69" s="5"/>
    </row>
    <row r="70" spans="1:3" ht="15">
      <c r="A70" t="s">
        <v>132</v>
      </c>
      <c r="B70" t="s">
        <v>133</v>
      </c>
      <c r="C70">
        <v>0</v>
      </c>
    </row>
    <row r="71" spans="1:10" ht="15">
      <c r="A71" s="5" t="s">
        <v>132</v>
      </c>
      <c r="B71" s="5"/>
      <c r="C71" s="5">
        <v>0</v>
      </c>
      <c r="D71" s="5">
        <v>0</v>
      </c>
      <c r="E71" s="5"/>
      <c r="F71" s="5"/>
      <c r="G71" s="5">
        <v>0</v>
      </c>
      <c r="H71" s="5"/>
      <c r="I71" s="5"/>
      <c r="J71" s="5"/>
    </row>
    <row r="72" spans="1:9" ht="15">
      <c r="A72" t="s">
        <v>88</v>
      </c>
      <c r="B72" s="2" t="s">
        <v>87</v>
      </c>
      <c r="C72">
        <v>1690</v>
      </c>
      <c r="E72" s="5">
        <v>29.25</v>
      </c>
      <c r="H72" s="11">
        <v>1.5</v>
      </c>
      <c r="I72" s="5"/>
    </row>
    <row r="73" spans="1:8" ht="15">
      <c r="A73" t="s">
        <v>88</v>
      </c>
      <c r="B73" s="2" t="s">
        <v>86</v>
      </c>
      <c r="C73">
        <v>1199</v>
      </c>
      <c r="E73" s="5">
        <v>29.25</v>
      </c>
      <c r="H73" s="11">
        <v>1.5</v>
      </c>
    </row>
    <row r="74" spans="1:10" ht="15">
      <c r="A74" s="5" t="s">
        <v>88</v>
      </c>
      <c r="B74" s="5"/>
      <c r="C74" s="5">
        <f>SUM(C72:C73)</f>
        <v>2889</v>
      </c>
      <c r="D74" s="5">
        <f>C74*1.15</f>
        <v>3322.35</v>
      </c>
      <c r="E74" s="5">
        <f>SUM(E72:E73)</f>
        <v>58.5</v>
      </c>
      <c r="F74" s="5">
        <f>3000+323</f>
        <v>3323</v>
      </c>
      <c r="G74" s="5">
        <f>D74+E74-F74</f>
        <v>57.84999999999991</v>
      </c>
      <c r="I74" s="5"/>
      <c r="J74" s="5"/>
    </row>
    <row r="75" spans="1:11" s="5" customFormat="1" ht="15">
      <c r="A75" t="s">
        <v>80</v>
      </c>
      <c r="B75" s="2" t="s">
        <v>94</v>
      </c>
      <c r="C75">
        <v>999</v>
      </c>
      <c r="D75"/>
      <c r="E75" s="5">
        <v>29.25</v>
      </c>
      <c r="F75"/>
      <c r="G75"/>
      <c r="H75" s="11">
        <v>1.5</v>
      </c>
      <c r="I75"/>
      <c r="J75"/>
      <c r="K75"/>
    </row>
    <row r="76" spans="1:9" ht="15">
      <c r="A76" s="5" t="s">
        <v>80</v>
      </c>
      <c r="B76" s="5"/>
      <c r="C76" s="5">
        <f>SUM(C75)</f>
        <v>999</v>
      </c>
      <c r="D76" s="5">
        <f>C76*1.15</f>
        <v>1148.85</v>
      </c>
      <c r="E76" s="5">
        <f>SUM(E75)</f>
        <v>29.25</v>
      </c>
      <c r="F76" s="5">
        <v>1148.85</v>
      </c>
      <c r="G76" s="5">
        <f>D76+E76-F76</f>
        <v>29.25</v>
      </c>
      <c r="I76" s="5"/>
    </row>
    <row r="77" spans="1:9" ht="15">
      <c r="A77" s="2" t="s">
        <v>8</v>
      </c>
      <c r="B77" s="2" t="s">
        <v>143</v>
      </c>
      <c r="C77" s="2">
        <v>0</v>
      </c>
      <c r="D77" s="5"/>
      <c r="E77" s="5"/>
      <c r="F77" s="5"/>
      <c r="G77" s="5"/>
      <c r="I77" s="5"/>
    </row>
    <row r="78" spans="1:8" ht="15">
      <c r="A78" t="s">
        <v>8</v>
      </c>
      <c r="B78" s="3" t="s">
        <v>16</v>
      </c>
      <c r="C78">
        <v>0</v>
      </c>
      <c r="G78" s="5"/>
      <c r="H78" s="10"/>
    </row>
    <row r="79" spans="1:8" ht="15">
      <c r="A79" t="s">
        <v>8</v>
      </c>
      <c r="B79" s="2" t="s">
        <v>79</v>
      </c>
      <c r="C79">
        <v>0</v>
      </c>
      <c r="H79" s="10"/>
    </row>
    <row r="80" spans="1:8" ht="15">
      <c r="A80" t="s">
        <v>8</v>
      </c>
      <c r="B80" s="2" t="s">
        <v>78</v>
      </c>
      <c r="C80">
        <v>999</v>
      </c>
      <c r="E80">
        <v>19.5</v>
      </c>
      <c r="H80" s="11">
        <v>1</v>
      </c>
    </row>
    <row r="81" spans="1:9" ht="15">
      <c r="A81" s="5" t="s">
        <v>8</v>
      </c>
      <c r="B81" s="5"/>
      <c r="C81" s="5">
        <f>SUM(C78:C80)</f>
        <v>999</v>
      </c>
      <c r="D81" s="5">
        <f>C81*1.15</f>
        <v>1148.85</v>
      </c>
      <c r="E81" s="5">
        <f>SUM(E80)</f>
        <v>19.5</v>
      </c>
      <c r="F81" s="5">
        <v>2757.7</v>
      </c>
      <c r="G81" s="5">
        <v>10.65</v>
      </c>
      <c r="I81" t="s">
        <v>150</v>
      </c>
    </row>
    <row r="82" spans="1:8" ht="15">
      <c r="A82" s="3" t="s">
        <v>17</v>
      </c>
      <c r="B82" s="7" t="s">
        <v>137</v>
      </c>
      <c r="C82">
        <v>2793</v>
      </c>
      <c r="E82">
        <v>39</v>
      </c>
      <c r="G82" s="5"/>
      <c r="H82" s="11">
        <v>2</v>
      </c>
    </row>
    <row r="83" spans="1:8" ht="15">
      <c r="A83" t="s">
        <v>17</v>
      </c>
      <c r="B83" s="2" t="s">
        <v>83</v>
      </c>
      <c r="C83">
        <v>229</v>
      </c>
      <c r="E83">
        <v>9.75</v>
      </c>
      <c r="H83" s="10">
        <v>0.5</v>
      </c>
    </row>
    <row r="84" spans="1:8" ht="15">
      <c r="A84" t="s">
        <v>17</v>
      </c>
      <c r="B84" s="2" t="s">
        <v>82</v>
      </c>
      <c r="C84">
        <v>229</v>
      </c>
      <c r="E84">
        <v>9.75</v>
      </c>
      <c r="H84" s="11">
        <v>0.5</v>
      </c>
    </row>
    <row r="85" spans="1:11" ht="15">
      <c r="A85" s="5" t="s">
        <v>17</v>
      </c>
      <c r="B85" s="5"/>
      <c r="C85" s="5">
        <f>SUM(C82:C84)</f>
        <v>3251</v>
      </c>
      <c r="D85" s="5">
        <f>C85*1.15</f>
        <v>3738.6499999999996</v>
      </c>
      <c r="E85" s="5">
        <f>SUM(E82:E84)</f>
        <v>58.5</v>
      </c>
      <c r="F85" s="5">
        <v>3740</v>
      </c>
      <c r="G85" s="5">
        <f>D85+E85-F85</f>
        <v>57.149999999999636</v>
      </c>
      <c r="K85" s="5"/>
    </row>
    <row r="86" spans="1:8" ht="15">
      <c r="A86" t="s">
        <v>108</v>
      </c>
      <c r="B86" s="2" t="s">
        <v>107</v>
      </c>
      <c r="C86" s="6">
        <v>999</v>
      </c>
      <c r="E86">
        <v>29.25</v>
      </c>
      <c r="H86" s="11">
        <v>1.5</v>
      </c>
    </row>
    <row r="87" spans="1:8" ht="15">
      <c r="A87" t="s">
        <v>108</v>
      </c>
      <c r="B87" s="2" t="s">
        <v>112</v>
      </c>
      <c r="C87" s="6">
        <v>999</v>
      </c>
      <c r="E87">
        <v>29.25</v>
      </c>
      <c r="G87" s="5"/>
      <c r="H87" s="11">
        <v>1.5</v>
      </c>
    </row>
    <row r="88" spans="1:8" ht="15">
      <c r="A88" t="s">
        <v>108</v>
      </c>
      <c r="B88" s="2" t="s">
        <v>111</v>
      </c>
      <c r="C88" s="6">
        <v>0</v>
      </c>
      <c r="H88" s="10"/>
    </row>
    <row r="89" spans="1:10" ht="15">
      <c r="A89" s="5" t="s">
        <v>108</v>
      </c>
      <c r="B89" s="5"/>
      <c r="C89" s="5">
        <f>SUM(C86:C88)</f>
        <v>1998</v>
      </c>
      <c r="D89" s="5">
        <f>C89*1.15</f>
        <v>2297.7</v>
      </c>
      <c r="E89" s="5">
        <f>SUM(E86:E88)</f>
        <v>58.5</v>
      </c>
      <c r="F89" s="5">
        <v>2300</v>
      </c>
      <c r="G89" s="5">
        <f>D89+E89-F89</f>
        <v>56.19999999999982</v>
      </c>
      <c r="H89" s="10"/>
      <c r="I89" s="5"/>
      <c r="J89" s="5"/>
    </row>
    <row r="90" spans="1:8" ht="15">
      <c r="A90" t="s">
        <v>26</v>
      </c>
      <c r="B90" t="s">
        <v>57</v>
      </c>
      <c r="C90">
        <v>549</v>
      </c>
      <c r="E90">
        <v>9.75</v>
      </c>
      <c r="H90" s="11">
        <v>0.5</v>
      </c>
    </row>
    <row r="91" spans="1:7" ht="15">
      <c r="A91" t="s">
        <v>26</v>
      </c>
      <c r="B91" t="s">
        <v>40</v>
      </c>
      <c r="C91">
        <v>0</v>
      </c>
      <c r="G91" s="5"/>
    </row>
    <row r="92" spans="1:8" ht="15">
      <c r="A92" t="s">
        <v>26</v>
      </c>
      <c r="B92" t="s">
        <v>29</v>
      </c>
      <c r="C92">
        <v>0</v>
      </c>
      <c r="D92" s="3"/>
      <c r="H92" s="10"/>
    </row>
    <row r="93" spans="1:3" ht="15">
      <c r="A93" t="s">
        <v>26</v>
      </c>
      <c r="B93" s="3" t="s">
        <v>27</v>
      </c>
      <c r="C93">
        <v>0</v>
      </c>
    </row>
    <row r="94" spans="1:8" ht="15">
      <c r="A94" t="s">
        <v>26</v>
      </c>
      <c r="B94" t="s">
        <v>28</v>
      </c>
      <c r="C94">
        <v>1250</v>
      </c>
      <c r="E94">
        <v>19.5</v>
      </c>
      <c r="H94" s="11">
        <v>1</v>
      </c>
    </row>
    <row r="95" spans="1:8" ht="15">
      <c r="A95" t="s">
        <v>26</v>
      </c>
      <c r="B95" t="s">
        <v>39</v>
      </c>
      <c r="C95">
        <v>999</v>
      </c>
      <c r="E95">
        <v>29.25</v>
      </c>
      <c r="G95" s="5"/>
      <c r="H95" s="11">
        <v>1.5</v>
      </c>
    </row>
    <row r="96" spans="1:8" ht="15">
      <c r="A96" t="s">
        <v>26</v>
      </c>
      <c r="B96" s="2" t="s">
        <v>89</v>
      </c>
      <c r="C96">
        <v>1099</v>
      </c>
      <c r="E96">
        <v>39</v>
      </c>
      <c r="G96" s="5"/>
      <c r="H96" s="10">
        <v>2</v>
      </c>
    </row>
    <row r="97" spans="1:8" ht="15">
      <c r="A97" t="s">
        <v>26</v>
      </c>
      <c r="B97" s="2" t="s">
        <v>85</v>
      </c>
      <c r="C97">
        <v>0</v>
      </c>
      <c r="H97" s="10"/>
    </row>
    <row r="98" spans="1:9" ht="15">
      <c r="A98" s="5" t="s">
        <v>26</v>
      </c>
      <c r="B98" s="5"/>
      <c r="C98" s="5">
        <f>SUM(C90:C97)</f>
        <v>3897</v>
      </c>
      <c r="D98" s="5">
        <f>C98*1.15</f>
        <v>4481.549999999999</v>
      </c>
      <c r="E98" s="5">
        <f>SUM(E90:E97)</f>
        <v>97.5</v>
      </c>
      <c r="F98" s="5">
        <v>5736</v>
      </c>
      <c r="G98" s="5">
        <v>93.05</v>
      </c>
      <c r="I98" t="s">
        <v>151</v>
      </c>
    </row>
    <row r="99" spans="1:8" ht="15">
      <c r="A99" t="s">
        <v>48</v>
      </c>
      <c r="B99" t="s">
        <v>31</v>
      </c>
      <c r="C99">
        <v>1390</v>
      </c>
      <c r="E99">
        <v>19.5</v>
      </c>
      <c r="G99" s="5"/>
      <c r="H99" s="11">
        <v>1</v>
      </c>
    </row>
    <row r="100" spans="1:8" ht="15">
      <c r="A100" s="5" t="s">
        <v>48</v>
      </c>
      <c r="B100" s="5"/>
      <c r="C100" s="5">
        <f>SUM(C99)</f>
        <v>1390</v>
      </c>
      <c r="D100" s="5">
        <f>C100*1.15</f>
        <v>1598.4999999999998</v>
      </c>
      <c r="E100" s="5">
        <f>SUM(E99)</f>
        <v>19.5</v>
      </c>
      <c r="F100" s="5">
        <v>1598.5</v>
      </c>
      <c r="G100" s="5">
        <f>D100+E100-F100</f>
        <v>19.499999999999773</v>
      </c>
      <c r="H100" s="10"/>
    </row>
    <row r="101" spans="1:8" ht="15">
      <c r="A101" t="s">
        <v>18</v>
      </c>
      <c r="B101" t="s">
        <v>56</v>
      </c>
      <c r="C101">
        <v>1099</v>
      </c>
      <c r="E101">
        <v>39</v>
      </c>
      <c r="G101" s="5"/>
      <c r="H101" s="11">
        <v>2</v>
      </c>
    </row>
    <row r="102" spans="1:7" ht="15">
      <c r="A102" t="s">
        <v>18</v>
      </c>
      <c r="B102" t="s">
        <v>38</v>
      </c>
      <c r="C102">
        <v>0</v>
      </c>
      <c r="G102" s="5"/>
    </row>
    <row r="103" spans="1:8" ht="15">
      <c r="A103" t="s">
        <v>18</v>
      </c>
      <c r="B103" t="s">
        <v>58</v>
      </c>
      <c r="C103">
        <v>219</v>
      </c>
      <c r="E103">
        <v>9.75</v>
      </c>
      <c r="G103" s="5"/>
      <c r="H103" s="10">
        <v>0.5</v>
      </c>
    </row>
    <row r="104" spans="1:8" ht="15">
      <c r="A104" t="s">
        <v>18</v>
      </c>
      <c r="B104" t="s">
        <v>59</v>
      </c>
      <c r="C104">
        <v>219</v>
      </c>
      <c r="E104">
        <v>9.75</v>
      </c>
      <c r="G104" s="5"/>
      <c r="H104" s="11">
        <v>0.5</v>
      </c>
    </row>
    <row r="105" spans="1:7" ht="15">
      <c r="A105" s="5" t="s">
        <v>18</v>
      </c>
      <c r="B105" s="5"/>
      <c r="C105" s="5">
        <f>SUM(C101:C104)</f>
        <v>1537</v>
      </c>
      <c r="D105" s="5">
        <f>C105*1.15</f>
        <v>1767.55</v>
      </c>
      <c r="E105" s="5">
        <f>SUM(E101:E104)</f>
        <v>58.5</v>
      </c>
      <c r="F105" s="5">
        <v>1767.55</v>
      </c>
      <c r="G105" s="5">
        <f>D105+E105-F105</f>
        <v>58.5</v>
      </c>
    </row>
    <row r="106" spans="1:7" ht="15">
      <c r="A106" t="s">
        <v>33</v>
      </c>
      <c r="B106" s="2" t="s">
        <v>34</v>
      </c>
      <c r="C106">
        <v>0</v>
      </c>
      <c r="D106" s="3"/>
      <c r="G106" s="5"/>
    </row>
    <row r="107" spans="1:7" ht="15">
      <c r="A107" t="s">
        <v>33</v>
      </c>
      <c r="B107" t="s">
        <v>35</v>
      </c>
      <c r="C107">
        <v>0</v>
      </c>
      <c r="G107" s="5"/>
    </row>
    <row r="108" spans="1:7" ht="15">
      <c r="A108" s="5" t="s">
        <v>33</v>
      </c>
      <c r="B108" s="5"/>
      <c r="C108" s="5">
        <f>SUM(C106:C107)</f>
        <v>0</v>
      </c>
      <c r="D108" s="5">
        <v>0</v>
      </c>
      <c r="E108" s="5"/>
      <c r="F108" s="5"/>
      <c r="G108" s="5"/>
    </row>
    <row r="109" spans="1:11" ht="15">
      <c r="A109" t="s">
        <v>131</v>
      </c>
      <c r="B109" t="s">
        <v>134</v>
      </c>
      <c r="C109">
        <v>0</v>
      </c>
      <c r="G109" s="5"/>
      <c r="K109" s="5"/>
    </row>
    <row r="110" spans="1:10" ht="15">
      <c r="A110" t="s">
        <v>131</v>
      </c>
      <c r="B110" t="s">
        <v>139</v>
      </c>
      <c r="C110">
        <v>999</v>
      </c>
      <c r="E110">
        <v>29.25</v>
      </c>
      <c r="G110" s="5"/>
      <c r="J110" s="5"/>
    </row>
    <row r="111" spans="1:11" ht="15">
      <c r="A111" s="5" t="s">
        <v>131</v>
      </c>
      <c r="B111" s="5"/>
      <c r="C111" s="5">
        <f>SUM(C109:C110)</f>
        <v>999</v>
      </c>
      <c r="D111" s="5">
        <f>C111*1.15</f>
        <v>1148.85</v>
      </c>
      <c r="E111" s="5">
        <f>SUM(E110)</f>
        <v>29.25</v>
      </c>
      <c r="F111" s="5">
        <v>1149</v>
      </c>
      <c r="G111" s="5">
        <f>D111+E111-F111</f>
        <v>29.09999999999991</v>
      </c>
      <c r="H111" s="11">
        <v>1.5</v>
      </c>
      <c r="I111" s="5"/>
      <c r="K111" s="5"/>
    </row>
    <row r="112" spans="1:8" ht="15">
      <c r="A112" t="s">
        <v>7</v>
      </c>
      <c r="B112" t="s">
        <v>30</v>
      </c>
      <c r="C112">
        <v>990</v>
      </c>
      <c r="E112">
        <v>19.5</v>
      </c>
      <c r="G112" s="5"/>
      <c r="H112" s="11">
        <v>1</v>
      </c>
    </row>
    <row r="113" spans="1:8" ht="15">
      <c r="A113" t="s">
        <v>7</v>
      </c>
      <c r="B113" t="s">
        <v>55</v>
      </c>
      <c r="C113">
        <v>1099</v>
      </c>
      <c r="E113">
        <v>39</v>
      </c>
      <c r="G113" s="5"/>
      <c r="H113" s="11">
        <v>2</v>
      </c>
    </row>
    <row r="114" spans="1:8" ht="15">
      <c r="A114" t="s">
        <v>7</v>
      </c>
      <c r="B114" t="s">
        <v>45</v>
      </c>
      <c r="C114">
        <v>1499</v>
      </c>
      <c r="E114">
        <v>29.25</v>
      </c>
      <c r="G114" s="5"/>
      <c r="H114" s="11">
        <v>1.5</v>
      </c>
    </row>
    <row r="115" spans="1:7" ht="15">
      <c r="A115" s="5" t="s">
        <v>7</v>
      </c>
      <c r="B115" s="5"/>
      <c r="C115" s="5">
        <f>SUM(C112:C114)</f>
        <v>3588</v>
      </c>
      <c r="D115" s="5">
        <f>C115*1.15</f>
        <v>4126.2</v>
      </c>
      <c r="E115" s="5">
        <f>SUM(E112:E114)</f>
        <v>87.75</v>
      </c>
      <c r="F115" s="5">
        <v>4126.2</v>
      </c>
      <c r="G115" s="5">
        <f>D115+E115-F115</f>
        <v>87.75</v>
      </c>
    </row>
    <row r="116" spans="1:8" ht="15">
      <c r="A116" t="s">
        <v>0</v>
      </c>
      <c r="B116" s="2" t="s">
        <v>84</v>
      </c>
      <c r="C116">
        <v>1099</v>
      </c>
      <c r="D116" s="3"/>
      <c r="E116">
        <v>39</v>
      </c>
      <c r="G116" s="5"/>
      <c r="H116" s="11">
        <v>2</v>
      </c>
    </row>
    <row r="117" spans="1:7" ht="15">
      <c r="A117" t="s">
        <v>0</v>
      </c>
      <c r="B117" t="s">
        <v>126</v>
      </c>
      <c r="C117">
        <v>0</v>
      </c>
      <c r="G117" s="5"/>
    </row>
    <row r="118" spans="1:7" ht="15">
      <c r="A118" s="5" t="s">
        <v>0</v>
      </c>
      <c r="B118" s="5"/>
      <c r="C118" s="5">
        <f>SUM(C116)</f>
        <v>1099</v>
      </c>
      <c r="D118" s="5">
        <f>C118*1.15</f>
        <v>1263.85</v>
      </c>
      <c r="E118" s="5">
        <f>SUM(E116:E117)</f>
        <v>39</v>
      </c>
      <c r="F118" s="5">
        <v>1264</v>
      </c>
      <c r="G118" s="5">
        <f>D118+E118-F118</f>
        <v>38.84999999999991</v>
      </c>
    </row>
    <row r="119" spans="1:8" ht="15">
      <c r="A119" t="s">
        <v>15</v>
      </c>
      <c r="B119" s="7" t="s">
        <v>138</v>
      </c>
      <c r="C119">
        <v>999</v>
      </c>
      <c r="E119">
        <v>29.25</v>
      </c>
      <c r="G119" s="5"/>
      <c r="H119" s="11">
        <v>1.5</v>
      </c>
    </row>
    <row r="120" spans="1:7" ht="15">
      <c r="A120" s="5" t="s">
        <v>15</v>
      </c>
      <c r="B120" s="5"/>
      <c r="C120" s="5">
        <f>SUM(C119)</f>
        <v>999</v>
      </c>
      <c r="D120" s="5">
        <f>C120*1.15</f>
        <v>1148.85</v>
      </c>
      <c r="E120" s="5">
        <f>SUM(E119)</f>
        <v>29.25</v>
      </c>
      <c r="F120" s="5">
        <v>1150</v>
      </c>
      <c r="G120" s="5">
        <f>D120+E120-F120</f>
        <v>28.09999999999991</v>
      </c>
    </row>
    <row r="121" spans="1:8" ht="15">
      <c r="A121" t="s">
        <v>146</v>
      </c>
      <c r="B121" t="s">
        <v>144</v>
      </c>
      <c r="C121">
        <v>0</v>
      </c>
      <c r="G121" s="5"/>
      <c r="H121" s="10"/>
    </row>
    <row r="122" spans="1:3" ht="15">
      <c r="A122" t="s">
        <v>146</v>
      </c>
      <c r="B122" t="s">
        <v>145</v>
      </c>
      <c r="C122">
        <v>0</v>
      </c>
    </row>
    <row r="123" spans="1:7" s="5" customFormat="1" ht="15">
      <c r="A123" s="5" t="s">
        <v>146</v>
      </c>
      <c r="C123" s="5">
        <v>0</v>
      </c>
      <c r="D123" s="5">
        <v>0</v>
      </c>
      <c r="F123" s="5">
        <v>0</v>
      </c>
      <c r="G123" s="5">
        <v>0</v>
      </c>
    </row>
    <row r="124" spans="1:3" ht="15">
      <c r="A124" t="s">
        <v>2</v>
      </c>
      <c r="B124" t="s">
        <v>6</v>
      </c>
      <c r="C124">
        <v>0</v>
      </c>
    </row>
    <row r="125" spans="1:11" s="5" customFormat="1" ht="15">
      <c r="A125" t="s">
        <v>2</v>
      </c>
      <c r="B125" t="s">
        <v>1</v>
      </c>
      <c r="C125">
        <v>0</v>
      </c>
      <c r="D125"/>
      <c r="E125"/>
      <c r="F125"/>
      <c r="G125"/>
      <c r="H125" s="11"/>
      <c r="I125"/>
      <c r="J125"/>
      <c r="K125"/>
    </row>
    <row r="126" spans="1:11" s="5" customFormat="1" ht="15">
      <c r="A126" s="5" t="s">
        <v>2</v>
      </c>
      <c r="C126" s="5">
        <f>SUM(C124:C125)</f>
        <v>0</v>
      </c>
      <c r="D126" s="5">
        <v>0</v>
      </c>
      <c r="G126"/>
      <c r="H126" s="11"/>
      <c r="I126"/>
      <c r="J126"/>
      <c r="K126"/>
    </row>
    <row r="127" spans="1:8" ht="15">
      <c r="A127" t="s">
        <v>37</v>
      </c>
      <c r="B127" t="s">
        <v>36</v>
      </c>
      <c r="C127">
        <v>1250</v>
      </c>
      <c r="E127">
        <v>19.5</v>
      </c>
      <c r="H127" s="11">
        <v>1</v>
      </c>
    </row>
    <row r="128" spans="1:5" ht="15">
      <c r="A128" t="s">
        <v>37</v>
      </c>
      <c r="B128" s="2" t="s">
        <v>54</v>
      </c>
      <c r="C128">
        <v>0</v>
      </c>
      <c r="E128">
        <v>0</v>
      </c>
    </row>
    <row r="129" spans="1:8" ht="15">
      <c r="A129" t="s">
        <v>37</v>
      </c>
      <c r="B129" t="s">
        <v>130</v>
      </c>
      <c r="C129">
        <v>1399</v>
      </c>
      <c r="E129">
        <v>29.25</v>
      </c>
      <c r="H129" s="11">
        <v>1.5</v>
      </c>
    </row>
    <row r="130" spans="1:11" s="5" customFormat="1" ht="15">
      <c r="A130" t="s">
        <v>90</v>
      </c>
      <c r="B130" t="s">
        <v>95</v>
      </c>
      <c r="C130">
        <v>999</v>
      </c>
      <c r="D130"/>
      <c r="E130">
        <v>29.25</v>
      </c>
      <c r="F130"/>
      <c r="G130"/>
      <c r="H130" s="11">
        <v>1.5</v>
      </c>
      <c r="I130"/>
      <c r="J130"/>
      <c r="K130"/>
    </row>
    <row r="131" spans="1:11" s="5" customFormat="1" ht="15">
      <c r="A131" t="s">
        <v>74</v>
      </c>
      <c r="B131" t="s">
        <v>96</v>
      </c>
      <c r="C131">
        <v>1399</v>
      </c>
      <c r="D131"/>
      <c r="E131">
        <v>29.25</v>
      </c>
      <c r="F131"/>
      <c r="G131"/>
      <c r="H131" s="11">
        <v>1.5</v>
      </c>
      <c r="I131"/>
      <c r="J131"/>
      <c r="K131"/>
    </row>
    <row r="132" spans="1:3" ht="15">
      <c r="A132" t="s">
        <v>70</v>
      </c>
      <c r="B132" t="s">
        <v>72</v>
      </c>
      <c r="C132">
        <v>0</v>
      </c>
    </row>
    <row r="133" spans="1:3" ht="15">
      <c r="A133" t="s">
        <v>70</v>
      </c>
      <c r="B133" t="s">
        <v>73</v>
      </c>
      <c r="C133">
        <v>0</v>
      </c>
    </row>
    <row r="134" spans="1:8" ht="15">
      <c r="A134" t="s">
        <v>75</v>
      </c>
      <c r="B134" s="2" t="s">
        <v>140</v>
      </c>
      <c r="C134">
        <v>2054.5</v>
      </c>
      <c r="E134">
        <v>29.25</v>
      </c>
      <c r="H134" s="11">
        <v>1.5</v>
      </c>
    </row>
    <row r="135" spans="1:11" s="5" customFormat="1" ht="15">
      <c r="A135"/>
      <c r="B135"/>
      <c r="C135"/>
      <c r="D135"/>
      <c r="E135"/>
      <c r="F135"/>
      <c r="G135"/>
      <c r="H135" s="11"/>
      <c r="I135"/>
      <c r="J135"/>
      <c r="K13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7.28125" style="0" customWidth="1"/>
    <col min="2" max="2" width="73.28125" style="0" customWidth="1"/>
  </cols>
  <sheetData>
    <row r="2" spans="1:2" ht="15">
      <c r="A2" t="s">
        <v>25</v>
      </c>
      <c r="B2" t="s">
        <v>62</v>
      </c>
    </row>
    <row r="3" spans="1:2" ht="15">
      <c r="A3" t="s">
        <v>68</v>
      </c>
      <c r="B3" t="s">
        <v>67</v>
      </c>
    </row>
    <row r="4" spans="1:3" ht="15">
      <c r="A4" t="s">
        <v>68</v>
      </c>
      <c r="B4" t="s">
        <v>66</v>
      </c>
      <c r="C4">
        <v>199</v>
      </c>
    </row>
    <row r="5" spans="1:2" ht="15">
      <c r="A5" t="s">
        <v>65</v>
      </c>
      <c r="B5" t="s">
        <v>64</v>
      </c>
    </row>
    <row r="6" spans="1:3" ht="15">
      <c r="A6" t="s">
        <v>65</v>
      </c>
      <c r="B6" t="s">
        <v>63</v>
      </c>
      <c r="C6">
        <v>1199</v>
      </c>
    </row>
    <row r="7" spans="1:2" ht="15">
      <c r="A7" t="s">
        <v>3</v>
      </c>
      <c r="B7" t="s">
        <v>76</v>
      </c>
    </row>
    <row r="8" spans="1:2" ht="15">
      <c r="A8" t="s">
        <v>46</v>
      </c>
      <c r="B8" t="s">
        <v>47</v>
      </c>
    </row>
    <row r="9" spans="1:3" ht="15">
      <c r="A9" t="s">
        <v>77</v>
      </c>
      <c r="B9" t="s">
        <v>91</v>
      </c>
      <c r="C9">
        <v>229</v>
      </c>
    </row>
    <row r="10" spans="1:3" ht="15">
      <c r="A10" t="s">
        <v>77</v>
      </c>
      <c r="B10" t="s">
        <v>92</v>
      </c>
      <c r="C10">
        <v>549</v>
      </c>
    </row>
    <row r="11" spans="1:3" ht="15">
      <c r="A11" t="s">
        <v>14</v>
      </c>
      <c r="B11" t="s">
        <v>69</v>
      </c>
      <c r="C11">
        <v>999</v>
      </c>
    </row>
    <row r="12" spans="1:2" ht="15">
      <c r="A12" t="s">
        <v>14</v>
      </c>
      <c r="B12" t="s">
        <v>81</v>
      </c>
    </row>
    <row r="13" spans="1:3" ht="15">
      <c r="A13" t="s">
        <v>14</v>
      </c>
      <c r="B13" t="s">
        <v>97</v>
      </c>
      <c r="C13">
        <v>999</v>
      </c>
    </row>
    <row r="14" spans="1:3" ht="15">
      <c r="A14" t="s">
        <v>88</v>
      </c>
      <c r="B14" t="s">
        <v>87</v>
      </c>
      <c r="C14">
        <v>1690</v>
      </c>
    </row>
    <row r="15" spans="1:3" ht="15">
      <c r="A15" t="s">
        <v>88</v>
      </c>
      <c r="B15" t="s">
        <v>86</v>
      </c>
      <c r="C15">
        <v>1199</v>
      </c>
    </row>
    <row r="16" spans="1:2" ht="15">
      <c r="A16" t="s">
        <v>8</v>
      </c>
      <c r="B16" t="s">
        <v>79</v>
      </c>
    </row>
    <row r="17" spans="1:3" ht="15">
      <c r="A17" t="s">
        <v>8</v>
      </c>
      <c r="B17" t="s">
        <v>78</v>
      </c>
      <c r="C17">
        <v>999</v>
      </c>
    </row>
    <row r="18" spans="1:3" ht="15">
      <c r="A18" t="s">
        <v>17</v>
      </c>
      <c r="B18" t="s">
        <v>83</v>
      </c>
      <c r="C18">
        <v>229</v>
      </c>
    </row>
    <row r="19" spans="1:3" ht="15">
      <c r="A19" t="s">
        <v>17</v>
      </c>
      <c r="B19" t="s">
        <v>82</v>
      </c>
      <c r="C19">
        <v>229</v>
      </c>
    </row>
    <row r="20" spans="1:3" ht="15">
      <c r="A20" t="s">
        <v>26</v>
      </c>
      <c r="B20" t="s">
        <v>89</v>
      </c>
      <c r="C20">
        <v>1099</v>
      </c>
    </row>
    <row r="21" spans="1:2" ht="15">
      <c r="A21" t="s">
        <v>26</v>
      </c>
      <c r="B21" t="s">
        <v>85</v>
      </c>
    </row>
    <row r="22" spans="1:3" ht="15">
      <c r="A22" t="s">
        <v>0</v>
      </c>
      <c r="B22" t="s">
        <v>84</v>
      </c>
      <c r="C22">
        <v>1099</v>
      </c>
    </row>
    <row r="23" spans="1:3" ht="15">
      <c r="A23" t="s">
        <v>90</v>
      </c>
      <c r="B23" t="s">
        <v>95</v>
      </c>
      <c r="C23">
        <v>999</v>
      </c>
    </row>
    <row r="24" spans="1:3" ht="15">
      <c r="A24" t="s">
        <v>74</v>
      </c>
      <c r="B24" t="s">
        <v>96</v>
      </c>
      <c r="C24">
        <v>1399</v>
      </c>
    </row>
    <row r="25" spans="1:2" ht="15">
      <c r="A25" t="s">
        <v>70</v>
      </c>
      <c r="B25" t="s">
        <v>72</v>
      </c>
    </row>
    <row r="26" spans="1:2" ht="15">
      <c r="A26" t="s">
        <v>70</v>
      </c>
      <c r="B26" t="s">
        <v>73</v>
      </c>
    </row>
    <row r="27" spans="1:3" ht="15">
      <c r="A27" t="s">
        <v>75</v>
      </c>
      <c r="B27" t="s">
        <v>71</v>
      </c>
      <c r="C27">
        <v>2723</v>
      </c>
    </row>
    <row r="29" spans="1:3" ht="15">
      <c r="A29" t="s">
        <v>80</v>
      </c>
      <c r="B29" t="s">
        <v>94</v>
      </c>
      <c r="C29">
        <v>999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8">
      <selection activeCell="A10" sqref="A10:D28"/>
    </sheetView>
  </sheetViews>
  <sheetFormatPr defaultColWidth="9.140625" defaultRowHeight="15"/>
  <cols>
    <col min="1" max="1" width="32.7109375" style="0" customWidth="1"/>
    <col min="2" max="2" width="55.57421875" style="0" customWidth="1"/>
  </cols>
  <sheetData>
    <row r="1" ht="15">
      <c r="A1" t="s">
        <v>13</v>
      </c>
    </row>
    <row r="2" ht="15">
      <c r="A2" s="1" t="s">
        <v>93</v>
      </c>
    </row>
    <row r="3" spans="1:2" ht="15">
      <c r="A3" t="s">
        <v>14</v>
      </c>
      <c r="B3" t="s">
        <v>100</v>
      </c>
    </row>
    <row r="7" spans="1:2" ht="15">
      <c r="A7" t="s">
        <v>101</v>
      </c>
      <c r="B7" t="s">
        <v>102</v>
      </c>
    </row>
    <row r="10" spans="1:3" ht="15">
      <c r="A10" t="s">
        <v>19</v>
      </c>
      <c r="B10" t="s">
        <v>116</v>
      </c>
      <c r="C10">
        <v>0</v>
      </c>
    </row>
    <row r="11" spans="1:3" ht="15">
      <c r="A11" t="s">
        <v>109</v>
      </c>
      <c r="B11" t="s">
        <v>110</v>
      </c>
      <c r="C11">
        <v>4390</v>
      </c>
    </row>
    <row r="12" spans="1:3" ht="15">
      <c r="A12" t="s">
        <v>109</v>
      </c>
      <c r="B12" t="s">
        <v>115</v>
      </c>
      <c r="C12">
        <v>999</v>
      </c>
    </row>
    <row r="13" spans="1:3" ht="15">
      <c r="A13" t="s">
        <v>65</v>
      </c>
      <c r="B13" t="s">
        <v>103</v>
      </c>
      <c r="C13">
        <v>999</v>
      </c>
    </row>
    <row r="14" spans="1:3" ht="15">
      <c r="A14" t="s">
        <v>123</v>
      </c>
      <c r="B14" t="s">
        <v>122</v>
      </c>
      <c r="C14">
        <v>0</v>
      </c>
    </row>
    <row r="15" spans="1:3" ht="15">
      <c r="A15" t="s">
        <v>123</v>
      </c>
      <c r="B15" t="s">
        <v>121</v>
      </c>
      <c r="C15">
        <v>389</v>
      </c>
    </row>
    <row r="16" spans="1:3" ht="15">
      <c r="A16" t="s">
        <v>46</v>
      </c>
      <c r="B16" t="s">
        <v>124</v>
      </c>
      <c r="C16">
        <v>0</v>
      </c>
    </row>
    <row r="17" spans="1:3" ht="15">
      <c r="A17" t="s">
        <v>101</v>
      </c>
      <c r="B17" t="s">
        <v>120</v>
      </c>
      <c r="C17">
        <v>1499</v>
      </c>
    </row>
    <row r="18" spans="1:3" ht="15">
      <c r="A18" t="s">
        <v>101</v>
      </c>
      <c r="B18" t="s">
        <v>119</v>
      </c>
      <c r="C18">
        <v>399</v>
      </c>
    </row>
    <row r="19" spans="1:3" ht="15">
      <c r="A19" t="s">
        <v>101</v>
      </c>
      <c r="B19" t="s">
        <v>118</v>
      </c>
      <c r="C19">
        <v>0</v>
      </c>
    </row>
    <row r="20" spans="1:3" ht="15">
      <c r="A20" t="s">
        <v>101</v>
      </c>
      <c r="B20" t="s">
        <v>117</v>
      </c>
      <c r="C20">
        <v>1399</v>
      </c>
    </row>
    <row r="21" spans="1:3" ht="15">
      <c r="A21" t="s">
        <v>114</v>
      </c>
      <c r="B21" t="s">
        <v>113</v>
      </c>
      <c r="C21">
        <v>999</v>
      </c>
    </row>
    <row r="22" spans="1:3" ht="15">
      <c r="A22" t="s">
        <v>14</v>
      </c>
      <c r="B22" t="s">
        <v>106</v>
      </c>
      <c r="C22">
        <v>1399</v>
      </c>
    </row>
    <row r="23" spans="1:3" ht="15">
      <c r="A23" t="s">
        <v>14</v>
      </c>
      <c r="B23" t="s">
        <v>104</v>
      </c>
      <c r="C23">
        <v>999</v>
      </c>
    </row>
    <row r="24" spans="1:3" ht="15">
      <c r="A24" t="s">
        <v>14</v>
      </c>
      <c r="B24" t="s">
        <v>105</v>
      </c>
      <c r="C24">
        <v>999</v>
      </c>
    </row>
    <row r="25" spans="1:3" ht="15">
      <c r="A25" t="s">
        <v>108</v>
      </c>
      <c r="B25" t="s">
        <v>107</v>
      </c>
      <c r="C25">
        <v>999</v>
      </c>
    </row>
    <row r="26" spans="1:3" ht="15">
      <c r="A26" t="s">
        <v>108</v>
      </c>
      <c r="B26" t="s">
        <v>112</v>
      </c>
      <c r="C26">
        <v>999</v>
      </c>
    </row>
    <row r="27" spans="1:3" ht="15">
      <c r="A27" t="s">
        <v>108</v>
      </c>
      <c r="B27" t="s">
        <v>111</v>
      </c>
      <c r="C27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2012-12-03T13:20:51Z</dcterms:modified>
  <cp:category/>
  <cp:version/>
  <cp:contentType/>
  <cp:contentStatus/>
</cp:coreProperties>
</file>