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  <fileRecoveryPr repairLoad="1"/>
</workbook>
</file>

<file path=xl/calcChain.xml><?xml version="1.0" encoding="utf-8"?>
<calcChain xmlns="http://schemas.openxmlformats.org/spreadsheetml/2006/main">
  <c r="I128" i="1"/>
  <c r="F128"/>
  <c r="E128"/>
  <c r="E124"/>
  <c r="F124" s="1"/>
  <c r="I124" s="1"/>
  <c r="G120"/>
  <c r="E120"/>
  <c r="F120" s="1"/>
  <c r="I120" s="1"/>
  <c r="G94"/>
  <c r="E94"/>
  <c r="F94" s="1"/>
  <c r="I94" s="1"/>
  <c r="F91"/>
  <c r="I91" s="1"/>
  <c r="E91"/>
  <c r="E86"/>
  <c r="F86" s="1"/>
  <c r="I86" s="1"/>
  <c r="E82"/>
  <c r="F82" s="1"/>
  <c r="I82" s="1"/>
  <c r="G78"/>
  <c r="F78"/>
  <c r="I78" s="1"/>
  <c r="E78"/>
  <c r="E66"/>
  <c r="F66" s="1"/>
  <c r="I66" s="1"/>
  <c r="G62"/>
  <c r="F61"/>
  <c r="F59"/>
  <c r="F58"/>
  <c r="F57"/>
  <c r="G54"/>
  <c r="E54"/>
  <c r="F54" s="1"/>
  <c r="E41"/>
  <c r="F41" s="1"/>
  <c r="I41" s="1"/>
  <c r="G37"/>
  <c r="E37"/>
  <c r="F37" s="1"/>
  <c r="E16"/>
  <c r="F16" s="1"/>
  <c r="I16" s="1"/>
  <c r="F7"/>
  <c r="I7" s="1"/>
  <c r="F5"/>
  <c r="I5" s="1"/>
  <c r="E60"/>
  <c r="F60" s="1"/>
  <c r="I54" l="1"/>
  <c r="F62"/>
  <c r="I62" s="1"/>
  <c r="I37"/>
  <c r="E62"/>
</calcChain>
</file>

<file path=xl/sharedStrings.xml><?xml version="1.0" encoding="utf-8"?>
<sst xmlns="http://schemas.openxmlformats.org/spreadsheetml/2006/main" count="254" uniqueCount="142">
  <si>
    <t>ник</t>
  </si>
  <si>
    <t>нименование</t>
  </si>
  <si>
    <t>цена</t>
  </si>
  <si>
    <t>кол-во</t>
  </si>
  <si>
    <t>итого</t>
  </si>
  <si>
    <t>с орг</t>
  </si>
  <si>
    <t>трансп.</t>
  </si>
  <si>
    <t>сдано</t>
  </si>
  <si>
    <t>долг</t>
  </si>
  <si>
    <t>Кофточка с галстуком (ёмаё) 25-01 р.44/68-74 160р. </t>
  </si>
  <si>
    <t>Ползунки высокие с закрытой стопой (ёмаё) 26-216 р.48/74-80 225р </t>
  </si>
  <si>
    <t>Футболка (ёмаё) 33-03 р.32/122 75</t>
  </si>
  <si>
    <t>Ёяя</t>
  </si>
  <si>
    <t>Брюки для девочки (пеликан)Артикул:GL418 р.6 155.0 р. - фуксию (можно серые - только не белые)</t>
  </si>
  <si>
    <t>loona</t>
  </si>
  <si>
    <t>Ветлана</t>
  </si>
  <si>
    <t>Джемпер д/мальч. (пеликан) Артикул:BKJR313 р-р 3 цена 363 </t>
  </si>
  <si>
    <t>Джемпер д/мальч.(пеликан) Артикул: BKJR315 р-р 3 цена 363 </t>
  </si>
  <si>
    <t>комплект д.мал. (пеликан) Артикул:BATB294 р-р 3 цена 208 </t>
  </si>
  <si>
    <t>Джемпер женский (пеликан) Артикул: FJ557 р-р М цена 182 </t>
  </si>
  <si>
    <t>Джемпер женский (пеликан) Артикул:FVF550 р-р М цена 146 </t>
  </si>
  <si>
    <t>Платье женское (пеликан) Артикул: FDF528 р-р М цена 364 </t>
  </si>
  <si>
    <t>Джемпер женский (пеликан) Артикул: FJR555 р-р М цена 188 </t>
  </si>
  <si>
    <t>Джемпер женский (пеликан) Артикул: FM546 р-р S цена 164 </t>
  </si>
  <si>
    <t>футболка женская (пеликан) Артикул: FT518 р-р М цена 130 </t>
  </si>
  <si>
    <t>Футболка женская (пеликан) Артикул: FT23 р-р М цена 155 </t>
  </si>
  <si>
    <t>Футболка женская (пеликан) Артикул: FTR562 р-р М цена 173</t>
  </si>
  <si>
    <t>tatianna78</t>
  </si>
  <si>
    <t>Пижама для мальчика (Черубино) CAK5144 голубую(или любую) р-р 104\56 225р</t>
  </si>
  <si>
    <t>Фуфайка для девочки (консалт) Артикул:К3674к55 р.60/116 145.0 р. </t>
  </si>
  <si>
    <t>майка для девочки (черубино)Артикул: CAJ6612 р.110-116/60    106.0 р. - белую, если нет - розовую </t>
  </si>
  <si>
    <t>майка для девочки (консалт) Артикул:К1077н р.56-60/110-116    55.0 р. </t>
  </si>
  <si>
    <t>Трусы женские (Пеликан) Артикул:LLC229 р.L    105.0 р. </t>
  </si>
  <si>
    <t>Трусы женские (Пеликан) Артикул:LL201 р.L    86.0 р </t>
  </si>
  <si>
    <t>Трусы женские (Пеликан) Артикул:LL207 р.L    99.0 р. </t>
  </si>
  <si>
    <t>Трусы женские (Пеликан) Артикул:LLC201 р.L    99.0 р. </t>
  </si>
  <si>
    <t>Трусы женские (Пеликан) Артикул:LLC218 р.L    114.0 р. </t>
  </si>
  <si>
    <t>Трусы женские (пеликан) Артикул:LMM204-1р.L    114.0 р. </t>
  </si>
  <si>
    <t>Трусы мужские (пеликан) Артикул: MH377р.XL    140.0 р. </t>
  </si>
  <si>
    <t>Ната987</t>
  </si>
  <si>
    <t>комплект для девочки (консалт) Артикул: К1063 Ал р.52/98-104 цена 105.0 р </t>
  </si>
  <si>
    <t>майка для девочки (консалт) Артикул:К1076 р.52/98-104 цена 55.0 р. </t>
  </si>
  <si>
    <t>Носки муж.(орел) Артикул:с187 р.29    40.4 р. </t>
  </si>
  <si>
    <t>Носки муж.(алсу) Артикул:рс59 р.27/29    35.2 р. </t>
  </si>
  <si>
    <t>Валерия2008</t>
  </si>
  <si>
    <t>Сарафан для девочки (ф.ф.)Артикул:1936 р.116/30 278.0 р.</t>
  </si>
  <si>
    <t>Носки муж. п/ш (орел)Артикул:с264 р.29 38.7 р. </t>
  </si>
  <si>
    <t>Носки муж. п/ш (орел) Артикул:с35 ор р.29 36.0 р. </t>
  </si>
  <si>
    <t>Носки муж. п/ш (орел) Артикул:с91 ор р.29 37.2 р. </t>
  </si>
  <si>
    <t>Трусы мужские (Якс) Артикул:YBM3527-002 р.50 230.0 р. - темной расцветки</t>
  </si>
  <si>
    <t xml:space="preserve">комплект для девочки,арт.60701 (кол-ия осень-зима 2013-2014)-р.116-60-54 </t>
  </si>
  <si>
    <t>куртка для девочки ,арт.60010(колл-ция весна-лето 2013)-р.116 1070р </t>
  </si>
  <si>
    <t>плащ для девочки,арт.60576(колл-ция весна-лето2013-р.116-1220 </t>
  </si>
  <si>
    <t>FDN529 Производитель: Распродажа 2013, размер М -442 </t>
  </si>
  <si>
    <t>Джемпер женский (пеликан), Артикул: FJR533-2, Производитель: Распродажа 2013-169</t>
  </si>
  <si>
    <t>Собака на сене</t>
  </si>
  <si>
    <t>Брюки для мальчика (пеликан), BWB4007, р.8, 2 шт.,(цвет любой на мальчика).</t>
  </si>
  <si>
    <t>valenana</t>
  </si>
  <si>
    <t>брюки мужские (черубино), Артикул: MS7067р.176/88/50 черные</t>
  </si>
  <si>
    <t> Джемпер женский (пеликан) Артикул:FMN532 р-р M 182 р. на замену р-р S замена Джемпер женский (пеликан) Артикул: FMN529 р-р M 182 р.</t>
  </si>
  <si>
    <t>Джемпер женский JERSEY (пеликан) Артикул: FM527 р-р M 156 р. замена джемпер женский JERSEY (Пеликан) Артикул: FTN518-2 р-р M 130 р.</t>
  </si>
  <si>
    <t>Пижама детская для мальчика (консалт) арт.К1044 р-р 56-60/110-116 </t>
  </si>
  <si>
    <t>Пижама детская для мальчика (консалт) арт.К1504нАЛ р-р 56-60/110-116 ( на замену) </t>
  </si>
  <si>
    <t>Шорты для мальчика (консалт) арт.СК4200к52 р-р 60/116 </t>
  </si>
  <si>
    <t>Шорты для мальчика ( черубино) арт. CSК7246 р-р 116/60 ( на замену) </t>
  </si>
  <si>
    <t>Трусы для мальчика ( консалт) арт К1912 р-р 56-60/110-116 </t>
  </si>
  <si>
    <t>Трусы -боксеры для мальчика ( черубино) арт. CAJ1134 р-р 110-116/60 </t>
  </si>
  <si>
    <t>Трусы- боксеры  для мальчика ( черубино) арт. CAJ 1168 р-р 110-116/60=2шт. </t>
  </si>
  <si>
    <t>Майка для мальчика (черубино) арт.САК2098 р-р 110-116/60 </t>
  </si>
  <si>
    <t>Майка для мальчика ( черубино) арт. САК 2099 р-р 110-116/60 </t>
  </si>
  <si>
    <t>Майка для мальчика (консалт) арт. К1068 р-р 56-60/110-116 </t>
  </si>
  <si>
    <t>Футболка для мальчика ( черубино) арт. CSK6559; арт. CSK5660; </t>
  </si>
  <si>
    <t>milust</t>
  </si>
  <si>
    <t>Комплекты на девочку: </t>
  </si>
  <si>
    <t>GATS311 р.3- 257 руб </t>
  </si>
  <si>
    <t>GATB325 р. 2- 277 руб </t>
  </si>
  <si>
    <t>GAXB314 р. 3- 350 руб </t>
  </si>
  <si>
    <t>платье на девочку GDT306 р. 3- 225 руб </t>
  </si>
  <si>
    <t>трусы на девочку GUL419  р.7- 141 руб </t>
  </si>
  <si>
    <t>GAML318 р. 3- 257 руб </t>
  </si>
  <si>
    <t>GATS191 р. 7-247 руб</t>
  </si>
  <si>
    <t>komilfo001</t>
  </si>
  <si>
    <t>Платье (кулирка) ватагаАртикул:VA441-2 р.60/116 292.0 р. </t>
  </si>
  <si>
    <t>майка д/девочек (Черубино) Артикул:CAJ2082 р.110-116/60 97.0 р.</t>
  </si>
  <si>
    <t>Ольчик О.</t>
  </si>
  <si>
    <t>пелёнка трикотажн. 90*110 (светлячок) 1001к р.0,9/110 62 руб 10 шт </t>
  </si>
  <si>
    <t>Боди (ф.з.) И5.22.2 р.62/40 110 руб 1 шт </t>
  </si>
  <si>
    <t>Боди короткий рукав (ф.з.) 4.29.4б р.68/44 64 руб 1 шт </t>
  </si>
  <si>
    <t>Боди (ф.з.) Ф5.23.2 р.62/40 94 руб 1 шт </t>
  </si>
  <si>
    <t>Боди (ф.з.) Ф5.23.2 р.68/44 94 руб 1 шт </t>
  </si>
  <si>
    <t>кофточка с длин рукав.(ф.з.) 4.6.2а, р.62/40 52 руб 1 шт </t>
  </si>
  <si>
    <t>кофточка с длин рукав.(ф.з.) 4.6.2а, р.68/44 52 руб 1 шт </t>
  </si>
  <si>
    <t>кофточка (ф.з.) 4.95.2б р.68/44 54 руб 1 шт </t>
  </si>
  <si>
    <t>кофточка с воротником (длин.рукав) (ф.з.) Ф4.7.2а р.68/44 69 руб 1 шт </t>
  </si>
  <si>
    <t>Ползунки(консалт) 413кон р.40/62 50,4 руб 1 шт </t>
  </si>
  <si>
    <t>ползунки короткие с ластов.(ф.з) 4.12.2б р.62/40 35.0 р. 3 шт </t>
  </si>
  <si>
    <t>ползунки короткие (ф.з) И4.12.2 р.62/40 47.0 р 2 шт </t>
  </si>
  <si>
    <t>ползунки короткие (ф.з) И4.12.2 р.68/44 47.0 р 2 шт </t>
  </si>
  <si>
    <t>ползунки короткие (ф.з) Ф4.12.2 р.62/40 49.0 р. 2 шт </t>
  </si>
  <si>
    <t>ползунки короткие (ф.з) Ф4.12.2 р.68/44 49.0 р. 2 шт </t>
  </si>
  <si>
    <t>ползунки длинные (ф.з) Ф4.14.2 р.62/40 65.0 р. 2 шт </t>
  </si>
  <si>
    <t>ползунки длинные (ф.з) Ф4.14.2 р.68/44 65.0 р. 2 шт </t>
  </si>
  <si>
    <t>Ползунки ясельные (черубино) CSN4062 р.68/44 123.0 р. 1 шт </t>
  </si>
  <si>
    <t>Распашонка с боков.застеж.(ф.з.) Ф4.2.2 р.68/44 43 руб 1 шт </t>
  </si>
  <si>
    <t>Распашонка с боков.застеж.(ф.з.) И4.2.2 р.56/36 39 руб 1 шт </t>
  </si>
  <si>
    <t>Распашонка с боков.застеж.(ф.з.) И4.2.2 р.62/40 39 руб 1 шт </t>
  </si>
  <si>
    <t>Кофточка на запахе кимоно (ф.з.) 4.11.2б р.56/36 45.0 р. 1 шт</t>
  </si>
  <si>
    <t>носки детские, пр-ль красная вятка, арт. с 741, разм.18, 3 пары</t>
  </si>
  <si>
    <t>носки детские черубино, арт. САВ01027;разм.20;3 пары, цвет белый с серыми вставками</t>
  </si>
  <si>
    <t>носки детские черубино; арт.САВ01026, разм.20; 2 пары, цвет белый с голубыми послами</t>
  </si>
  <si>
    <t>Носки детские, черубино, арт.САВ01024; разм. 20; 3 пары, цвета: серый, голубой, желтый</t>
  </si>
  <si>
    <t>комбинезон велюр (светлячок) 7001В р.68/44 158 руб 1 шт </t>
  </si>
  <si>
    <t>на замену- комбинезон ясельный голубой-мишка (черубино) CAN9185 р.68/44 155 руб 1шт</t>
  </si>
  <si>
    <t>только р.4,5</t>
  </si>
  <si>
    <t>Комплект д/дев. (черубино) CAJ3117 1 шт р.110-116/60 145.0 р. </t>
  </si>
  <si>
    <t>CWK 5140 Пижама для девочки бирюзовый (116)-60 У ц.269 замена Пижама для девочки (Черубино)CWK5141 1 шт р 116/60 290.0 р. </t>
  </si>
  <si>
    <t>Северный Мишка</t>
  </si>
  <si>
    <t>CAK 6604 Футболка детская белый (122)-64 У 78р </t>
  </si>
  <si>
    <t>CAK 3217 Комплект для мальчика (майка,трусы-боксеры) бежевый/бирюзовый (122-128)-64 У 103р 2шт </t>
  </si>
  <si>
    <t>CAK 1195 Трусы-боксеры для мальчика синий (122-128)-64 У 2шт 55р</t>
  </si>
  <si>
    <t>Мармеладная</t>
  </si>
  <si>
    <t>брюки для мальчика (пеликан) BP194. Размер 8, цена 311 руб.</t>
  </si>
  <si>
    <t xml:space="preserve">Брюки для мальчика (черубино) CWJ7267, размер 140/72, цена 247 руб. </t>
  </si>
  <si>
    <t xml:space="preserve">пижама детская junior (евразия) 12-421-018П, размер 9/134, цена 295 руб. </t>
  </si>
  <si>
    <t>MamaNataSha</t>
  </si>
  <si>
    <t>рейтузы дет.(кр.в.) Артикул:416Д018 Производитель:Красная Ветка р.64 161.0 </t>
  </si>
  <si>
    <t>helena1</t>
  </si>
  <si>
    <t>CAK 2093 Майка для девочки белый (110-116)-60 У - 2 шт </t>
  </si>
  <si>
    <t>CAJ 2095 Майка для мальчика белый (140)-72 у - 4 шт </t>
  </si>
  <si>
    <t>Фи@лка</t>
  </si>
  <si>
    <t>Носки дет махр.+эластан (Орел) Артикул: с379 р.10/12 21.3 руб. - 5 шт. на мальчика </t>
  </si>
  <si>
    <t>Наталья.</t>
  </si>
  <si>
    <t>CWK 5140 Пижама для девочки розовый (110)-60 У,цвет можно любой</t>
  </si>
  <si>
    <t>Носки детские- Артикул:с741-Производитель:Красная Ветка-размер 16-цвет белый-5шт</t>
  </si>
  <si>
    <t>Комплект для девочки (майка, трусы) (черубино) CAK3164 1 шт р.110-116/60 98.0 р. </t>
  </si>
  <si>
    <t>Комплект для мальчика (куртка,брюки) (черубино) CWJ9257 р.140/72</t>
  </si>
  <si>
    <t>AVasilina</t>
  </si>
  <si>
    <t>CWK 5140 Пижама для девочки бирюзовый (116)-60 У, цена 269руб., размер 116 можно любой цвет</t>
  </si>
  <si>
    <t>dianetta</t>
  </si>
  <si>
    <t>Комбинезон яс. (консалт) К6000н р.44/68 Цвет белый желательно, если нет то розовый</t>
  </si>
  <si>
    <t>Aonidka</t>
  </si>
  <si>
    <t>Футболка для мальчика(черубино) арт. CSK6562 р-р 116/60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</si>
</sst>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6600"/>
      <name val="Courier"/>
      <family val="1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Verdana"/>
      <family val="2"/>
      <charset val="204"/>
    </font>
    <font>
      <sz val="9"/>
      <color rgb="FFFF0000"/>
      <name val="Verdana"/>
      <family val="2"/>
      <charset val="204"/>
    </font>
    <font>
      <sz val="11"/>
      <color rgb="FF00B0F0"/>
      <name val="Calibri"/>
      <family val="2"/>
      <charset val="204"/>
      <scheme val="minor"/>
    </font>
    <font>
      <sz val="8"/>
      <color rgb="FFFF0000"/>
      <name val="Courier"/>
      <family val="1"/>
      <charset val="204"/>
    </font>
    <font>
      <b/>
      <u/>
      <sz val="11"/>
      <color rgb="FFFF0000"/>
      <name val="Calibri"/>
      <family val="2"/>
      <charset val="204"/>
    </font>
    <font>
      <b/>
      <sz val="9"/>
      <color rgb="FFFF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C000"/>
      <name val="Verdana"/>
      <family val="2"/>
      <charset val="204"/>
    </font>
    <font>
      <sz val="8"/>
      <color rgb="FFFFC000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4" fillId="0" borderId="0" xfId="0" applyFont="1"/>
    <xf numFmtId="0" fontId="0" fillId="0" borderId="0" xfId="0" applyFont="1"/>
    <xf numFmtId="0" fontId="3" fillId="0" borderId="0" xfId="1" applyFont="1" applyAlignment="1" applyProtection="1"/>
    <xf numFmtId="0" fontId="3" fillId="0" borderId="0" xfId="1" applyAlignment="1" applyProtection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9" fillId="0" borderId="0" xfId="0" applyFont="1"/>
    <xf numFmtId="0" fontId="10" fillId="0" borderId="0" xfId="0" applyFont="1"/>
    <xf numFmtId="1" fontId="1" fillId="0" borderId="0" xfId="0" applyNumberFormat="1" applyFont="1"/>
    <xf numFmtId="1" fontId="0" fillId="0" borderId="0" xfId="0" applyNumberFormat="1"/>
    <xf numFmtId="1" fontId="10" fillId="0" borderId="0" xfId="0" applyNumberFormat="1" applyFont="1"/>
    <xf numFmtId="0" fontId="11" fillId="0" borderId="0" xfId="0" applyFont="1"/>
    <xf numFmtId="0" fontId="1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821156&amp;postdays=0&amp;postorder=asc&amp;start=705" TargetMode="External"/><Relationship Id="rId13" Type="http://schemas.openxmlformats.org/officeDocument/2006/relationships/hyperlink" Target="http://forum.sibmama.ru/viewtopic.php?t=821156&amp;postdays=0&amp;postorder=asc&amp;start=705" TargetMode="External"/><Relationship Id="rId18" Type="http://schemas.openxmlformats.org/officeDocument/2006/relationships/hyperlink" Target="http://forum.sibmama.ru/viewtopic.php?t=821156&amp;postdays=0&amp;postorder=asc&amp;start=690" TargetMode="External"/><Relationship Id="rId26" Type="http://schemas.openxmlformats.org/officeDocument/2006/relationships/hyperlink" Target="http://forum.sibmama.ru/viewtopic.php?t=821156&amp;postdays=0&amp;postorder=asc&amp;start=720" TargetMode="External"/><Relationship Id="rId39" Type="http://schemas.openxmlformats.org/officeDocument/2006/relationships/hyperlink" Target="http://forum.sibmama.ru/viewtopic.php?t=821156&amp;postdays=0&amp;postorder=asc&amp;start=735" TargetMode="External"/><Relationship Id="rId3" Type="http://schemas.openxmlformats.org/officeDocument/2006/relationships/hyperlink" Target="http://forum.sibmama.ru/viewtopic.php?t=821156&amp;start=720" TargetMode="External"/><Relationship Id="rId21" Type="http://schemas.openxmlformats.org/officeDocument/2006/relationships/hyperlink" Target="http://forum.sibmama.ru/viewtopic.php?t=821156&amp;postdays=0&amp;postorder=asc&amp;start=645" TargetMode="External"/><Relationship Id="rId34" Type="http://schemas.openxmlformats.org/officeDocument/2006/relationships/hyperlink" Target="http://forum.sibmama.ru/viewtopic.php?t=821156&amp;postdays=0&amp;postorder=asc&amp;start=735" TargetMode="External"/><Relationship Id="rId42" Type="http://schemas.openxmlformats.org/officeDocument/2006/relationships/hyperlink" Target="http://forum.sibmama.ru/viewtopic.php?t=821156&amp;postdays=0&amp;postorder=asc&amp;start=765" TargetMode="External"/><Relationship Id="rId47" Type="http://schemas.openxmlformats.org/officeDocument/2006/relationships/hyperlink" Target="http://forum.sibmama.ru/viewtopic.php?t=821156&amp;postdays=0&amp;postorder=asc&amp;start=690" TargetMode="External"/><Relationship Id="rId7" Type="http://schemas.openxmlformats.org/officeDocument/2006/relationships/hyperlink" Target="http://forum.sibmama.ru/viewtopic.php?t=821156&amp;postdays=0&amp;postorder=asc&amp;start=705" TargetMode="External"/><Relationship Id="rId12" Type="http://schemas.openxmlformats.org/officeDocument/2006/relationships/hyperlink" Target="http://forum.sibmama.ru/viewtopic.php?t=821156&amp;postdays=0&amp;postorder=asc&amp;start=705" TargetMode="External"/><Relationship Id="rId17" Type="http://schemas.openxmlformats.org/officeDocument/2006/relationships/hyperlink" Target="http://forum.sibmama.ru/viewtopic.php?t=821156&amp;postdays=0&amp;postorder=asc&amp;start=690" TargetMode="External"/><Relationship Id="rId25" Type="http://schemas.openxmlformats.org/officeDocument/2006/relationships/hyperlink" Target="http://forum.sibmama.ru/viewtopic.php?t=821156&amp;postdays=0&amp;postorder=asc&amp;start=705" TargetMode="External"/><Relationship Id="rId33" Type="http://schemas.openxmlformats.org/officeDocument/2006/relationships/hyperlink" Target="http://forum.sibmama.ru/viewtopic.php?t=821156&amp;postdays=0&amp;postorder=asc&amp;start=750" TargetMode="External"/><Relationship Id="rId38" Type="http://schemas.openxmlformats.org/officeDocument/2006/relationships/hyperlink" Target="http://forum.sibmama.ru/viewtopic.php?t=821156&amp;postdays=0&amp;postorder=asc&amp;start=735" TargetMode="External"/><Relationship Id="rId46" Type="http://schemas.openxmlformats.org/officeDocument/2006/relationships/hyperlink" Target="http://forum.sibmama.ru/viewtopic.php?t=821156&amp;start=720" TargetMode="External"/><Relationship Id="rId2" Type="http://schemas.openxmlformats.org/officeDocument/2006/relationships/hyperlink" Target="http://forum.sibmama.ru/viewtopic.php?t=821156&amp;start=720" TargetMode="External"/><Relationship Id="rId16" Type="http://schemas.openxmlformats.org/officeDocument/2006/relationships/hyperlink" Target="http://forum.sibmama.ru/viewtopic.php?t=821156&amp;postdays=0&amp;postorder=asc&amp;start=690" TargetMode="External"/><Relationship Id="rId20" Type="http://schemas.openxmlformats.org/officeDocument/2006/relationships/hyperlink" Target="http://forum.sibmama.ru/viewtopic.php?t=821156&amp;postdays=0&amp;postorder=asc&amp;start=645" TargetMode="External"/><Relationship Id="rId29" Type="http://schemas.openxmlformats.org/officeDocument/2006/relationships/hyperlink" Target="http://forum.sibmama.ru/viewtopic.php?t=821156&amp;postdays=0&amp;postorder=asc&amp;start=750" TargetMode="External"/><Relationship Id="rId41" Type="http://schemas.openxmlformats.org/officeDocument/2006/relationships/hyperlink" Target="http://forum.sibmama.ru/viewtopic.php?t=821156&amp;postdays=0&amp;postorder=asc&amp;start=750" TargetMode="External"/><Relationship Id="rId1" Type="http://schemas.openxmlformats.org/officeDocument/2006/relationships/hyperlink" Target="http://forum.sibmama.ru/viewtopic.php?t=821156&amp;start=720" TargetMode="External"/><Relationship Id="rId6" Type="http://schemas.openxmlformats.org/officeDocument/2006/relationships/hyperlink" Target="http://forum.sibmama.ru/viewtopic.php?t=821156&amp;postdays=0&amp;postorder=asc&amp;start=705" TargetMode="External"/><Relationship Id="rId11" Type="http://schemas.openxmlformats.org/officeDocument/2006/relationships/hyperlink" Target="http://forum.sibmama.ru/viewtopic.php?t=821156&amp;postdays=0&amp;postorder=asc&amp;start=705" TargetMode="External"/><Relationship Id="rId24" Type="http://schemas.openxmlformats.org/officeDocument/2006/relationships/hyperlink" Target="http://forum.sibmama.ru/viewtopic.php?t=821156&amp;postdays=0&amp;postorder=asc&amp;start=600" TargetMode="External"/><Relationship Id="rId32" Type="http://schemas.openxmlformats.org/officeDocument/2006/relationships/hyperlink" Target="http://forum.sibmama.ru/viewtopic.php?t=821156&amp;postdays=0&amp;postorder=asc&amp;start=750" TargetMode="External"/><Relationship Id="rId37" Type="http://schemas.openxmlformats.org/officeDocument/2006/relationships/hyperlink" Target="http://forum.sibmama.ru/viewtopic.php?t=821156&amp;postdays=0&amp;postorder=asc&amp;start=735" TargetMode="External"/><Relationship Id="rId40" Type="http://schemas.openxmlformats.org/officeDocument/2006/relationships/hyperlink" Target="http://forum.sibmama.ru/viewtopic.php?t=821156&amp;postdays=0&amp;postorder=asc&amp;start=750" TargetMode="External"/><Relationship Id="rId45" Type="http://schemas.openxmlformats.org/officeDocument/2006/relationships/hyperlink" Target="http://forum.sibmama.ru/viewtopic.php?t=821156&amp;postdays=0&amp;postorder=asc&amp;start=750" TargetMode="External"/><Relationship Id="rId5" Type="http://schemas.openxmlformats.org/officeDocument/2006/relationships/hyperlink" Target="http://forum.sibmama.ru/viewtopic.php?t=821156&amp;start=720" TargetMode="External"/><Relationship Id="rId15" Type="http://schemas.openxmlformats.org/officeDocument/2006/relationships/hyperlink" Target="http://forum.sibmama.ru/viewtopic.php?t=821156&amp;postdays=0&amp;postorder=asc&amp;start=690" TargetMode="External"/><Relationship Id="rId23" Type="http://schemas.openxmlformats.org/officeDocument/2006/relationships/hyperlink" Target="http://forum.sibmama.ru/viewtopic.php?t=821156&amp;postdays=0&amp;postorder=asc&amp;start=600" TargetMode="External"/><Relationship Id="rId28" Type="http://schemas.openxmlformats.org/officeDocument/2006/relationships/hyperlink" Target="http://forum.sibmama.ru/viewtopic.php?t=821156&amp;postdays=0&amp;postorder=asc&amp;start=735" TargetMode="External"/><Relationship Id="rId36" Type="http://schemas.openxmlformats.org/officeDocument/2006/relationships/hyperlink" Target="http://forum.sibmama.ru/viewtopic.php?t=821156&amp;postdays=0&amp;postorder=asc&amp;start=735" TargetMode="External"/><Relationship Id="rId10" Type="http://schemas.openxmlformats.org/officeDocument/2006/relationships/hyperlink" Target="http://forum.sibmama.ru/viewtopic.php?t=821156&amp;postdays=0&amp;postorder=asc&amp;start=705" TargetMode="External"/><Relationship Id="rId19" Type="http://schemas.openxmlformats.org/officeDocument/2006/relationships/hyperlink" Target="http://forum.sibmama.ru/viewtopic.php?t=821156&amp;postdays=0&amp;postorder=asc&amp;start=645" TargetMode="External"/><Relationship Id="rId31" Type="http://schemas.openxmlformats.org/officeDocument/2006/relationships/hyperlink" Target="http://forum.sibmama.ru/viewtopic.php?t=821156&amp;postdays=0&amp;postorder=asc&amp;start=750" TargetMode="External"/><Relationship Id="rId44" Type="http://schemas.openxmlformats.org/officeDocument/2006/relationships/hyperlink" Target="http://forum.sibmama.ru/viewtopic.php?t=821156&amp;postdays=0&amp;postorder=asc&amp;start=750" TargetMode="External"/><Relationship Id="rId4" Type="http://schemas.openxmlformats.org/officeDocument/2006/relationships/hyperlink" Target="http://forum.sibmama.ru/viewtopic.php?t=821156&amp;start=720" TargetMode="External"/><Relationship Id="rId9" Type="http://schemas.openxmlformats.org/officeDocument/2006/relationships/hyperlink" Target="http://forum.sibmama.ru/viewtopic.php?t=821156&amp;postdays=0&amp;postorder=asc&amp;start=705" TargetMode="External"/><Relationship Id="rId14" Type="http://schemas.openxmlformats.org/officeDocument/2006/relationships/hyperlink" Target="http://forum.sibmama.ru/viewtopic.php?t=821156&amp;postdays=0&amp;postorder=asc&amp;start=705" TargetMode="External"/><Relationship Id="rId22" Type="http://schemas.openxmlformats.org/officeDocument/2006/relationships/hyperlink" Target="http://forum.sibmama.ru/viewtopic.php?t=821156&amp;postdays=0&amp;postorder=asc&amp;start=645" TargetMode="External"/><Relationship Id="rId27" Type="http://schemas.openxmlformats.org/officeDocument/2006/relationships/hyperlink" Target="http://forum.sibmama.ru/viewtopic.php?t=821156&amp;postdays=0&amp;postorder=asc&amp;start=720" TargetMode="External"/><Relationship Id="rId30" Type="http://schemas.openxmlformats.org/officeDocument/2006/relationships/hyperlink" Target="http://forum.sibmama.ru/viewtopic.php?t=821156&amp;postdays=0&amp;postorder=asc&amp;start=750" TargetMode="External"/><Relationship Id="rId35" Type="http://schemas.openxmlformats.org/officeDocument/2006/relationships/hyperlink" Target="http://forum.sibmama.ru/viewtopic.php?t=821156&amp;postdays=0&amp;postorder=asc&amp;start=735" TargetMode="External"/><Relationship Id="rId43" Type="http://schemas.openxmlformats.org/officeDocument/2006/relationships/hyperlink" Target="http://forum.sibmama.ru/viewtopic.php?t=821156&amp;postdays=0&amp;postorder=asc&amp;start=765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orum.sibmama.ru/viewtopic.php?t=821156&amp;postdays=0&amp;postorder=asc&amp;start=7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>
      <selection activeCell="J2" sqref="J2"/>
    </sheetView>
  </sheetViews>
  <sheetFormatPr defaultRowHeight="15"/>
  <cols>
    <col min="1" max="1" width="33.85546875" style="5" customWidth="1"/>
    <col min="2" max="2" width="55.42578125" customWidth="1"/>
    <col min="9" max="9" width="9.140625" style="15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4" t="s">
        <v>8</v>
      </c>
    </row>
    <row r="2" spans="1:9">
      <c r="A2" s="3" t="s">
        <v>140</v>
      </c>
      <c r="B2" s="4" t="s">
        <v>139</v>
      </c>
      <c r="C2">
        <v>0</v>
      </c>
      <c r="E2">
        <v>0</v>
      </c>
    </row>
    <row r="3" spans="1:9" s="13" customFormat="1">
      <c r="A3" s="11" t="s">
        <v>140</v>
      </c>
      <c r="B3" s="12"/>
      <c r="E3" s="13">
        <v>0</v>
      </c>
      <c r="F3" s="13">
        <v>0</v>
      </c>
      <c r="G3" s="13">
        <v>0</v>
      </c>
      <c r="I3" s="16">
        <v>0</v>
      </c>
    </row>
    <row r="4" spans="1:9">
      <c r="A4" s="3" t="s">
        <v>136</v>
      </c>
      <c r="B4" s="4" t="s">
        <v>135</v>
      </c>
      <c r="C4">
        <v>745</v>
      </c>
      <c r="D4">
        <v>1</v>
      </c>
      <c r="E4">
        <v>745</v>
      </c>
      <c r="G4">
        <v>2</v>
      </c>
    </row>
    <row r="5" spans="1:9" s="13" customFormat="1">
      <c r="A5" s="11" t="s">
        <v>136</v>
      </c>
      <c r="B5" s="12"/>
      <c r="E5" s="13">
        <v>745</v>
      </c>
      <c r="F5" s="13">
        <f>E5*1.13</f>
        <v>841.84999999999991</v>
      </c>
      <c r="G5" s="13">
        <v>2</v>
      </c>
      <c r="H5" s="13">
        <v>0</v>
      </c>
      <c r="I5" s="16">
        <f>F5+G5-H5</f>
        <v>843.84999999999991</v>
      </c>
    </row>
    <row r="6" spans="1:9">
      <c r="A6" s="3" t="s">
        <v>138</v>
      </c>
      <c r="B6" s="4" t="s">
        <v>137</v>
      </c>
      <c r="C6">
        <v>269</v>
      </c>
      <c r="D6">
        <v>1</v>
      </c>
      <c r="E6">
        <v>269</v>
      </c>
      <c r="G6">
        <v>2</v>
      </c>
    </row>
    <row r="7" spans="1:9" s="13" customFormat="1">
      <c r="A7" s="11" t="s">
        <v>138</v>
      </c>
      <c r="E7" s="13">
        <v>269</v>
      </c>
      <c r="F7" s="13">
        <f>E7*1.13</f>
        <v>303.96999999999997</v>
      </c>
      <c r="G7" s="13">
        <v>2</v>
      </c>
      <c r="H7" s="13">
        <v>0</v>
      </c>
      <c r="I7" s="16">
        <f>F7+G7-H7</f>
        <v>305.96999999999997</v>
      </c>
    </row>
    <row r="8" spans="1:9">
      <c r="A8" s="3" t="s">
        <v>81</v>
      </c>
      <c r="B8" s="2" t="s">
        <v>79</v>
      </c>
      <c r="C8">
        <v>0</v>
      </c>
      <c r="E8">
        <v>0</v>
      </c>
    </row>
    <row r="9" spans="1:9">
      <c r="A9" s="3" t="s">
        <v>81</v>
      </c>
      <c r="B9" s="2" t="s">
        <v>75</v>
      </c>
      <c r="C9" s="13">
        <v>0</v>
      </c>
      <c r="E9" s="13">
        <v>0</v>
      </c>
    </row>
    <row r="10" spans="1:9">
      <c r="A10" s="3" t="s">
        <v>81</v>
      </c>
      <c r="B10" s="2" t="s">
        <v>80</v>
      </c>
      <c r="C10">
        <v>0</v>
      </c>
      <c r="E10">
        <v>0</v>
      </c>
    </row>
    <row r="11" spans="1:9">
      <c r="A11" s="3" t="s">
        <v>81</v>
      </c>
      <c r="B11" s="2" t="s">
        <v>74</v>
      </c>
      <c r="C11" s="13">
        <v>0</v>
      </c>
      <c r="E11" s="13">
        <v>0</v>
      </c>
    </row>
    <row r="12" spans="1:9">
      <c r="A12" s="3" t="s">
        <v>81</v>
      </c>
      <c r="B12" s="2" t="s">
        <v>76</v>
      </c>
      <c r="C12">
        <v>350</v>
      </c>
      <c r="D12">
        <v>1</v>
      </c>
      <c r="E12">
        <v>350</v>
      </c>
      <c r="G12">
        <v>2</v>
      </c>
    </row>
    <row r="13" spans="1:9">
      <c r="A13" s="3" t="s">
        <v>81</v>
      </c>
      <c r="B13" s="2" t="s">
        <v>73</v>
      </c>
      <c r="C13" s="13">
        <v>0</v>
      </c>
      <c r="E13" s="13">
        <v>0</v>
      </c>
    </row>
    <row r="14" spans="1:9">
      <c r="A14" s="3" t="s">
        <v>81</v>
      </c>
      <c r="B14" s="2" t="s">
        <v>77</v>
      </c>
      <c r="C14">
        <v>0</v>
      </c>
      <c r="E14">
        <v>0</v>
      </c>
    </row>
    <row r="15" spans="1:9">
      <c r="A15" s="3" t="s">
        <v>81</v>
      </c>
      <c r="B15" s="2" t="s">
        <v>78</v>
      </c>
      <c r="C15" s="13">
        <v>0</v>
      </c>
      <c r="E15" s="13">
        <v>0</v>
      </c>
    </row>
    <row r="16" spans="1:9" s="13" customFormat="1">
      <c r="A16" s="11" t="s">
        <v>81</v>
      </c>
      <c r="E16" s="13">
        <f>SUM(E8:E15)</f>
        <v>350</v>
      </c>
      <c r="F16" s="13">
        <f>E16*1.1</f>
        <v>385.00000000000006</v>
      </c>
      <c r="G16" s="13">
        <v>2</v>
      </c>
      <c r="H16" s="13">
        <v>0</v>
      </c>
      <c r="I16" s="16">
        <f>F16+G16-H16</f>
        <v>387.00000000000006</v>
      </c>
    </row>
    <row r="17" spans="1:7">
      <c r="A17" s="6" t="s">
        <v>14</v>
      </c>
      <c r="B17" s="4" t="s">
        <v>13</v>
      </c>
      <c r="C17">
        <v>155</v>
      </c>
      <c r="D17">
        <v>1</v>
      </c>
      <c r="E17">
        <v>155</v>
      </c>
      <c r="G17">
        <v>2</v>
      </c>
    </row>
    <row r="18" spans="1:7">
      <c r="A18" s="3" t="s">
        <v>14</v>
      </c>
      <c r="B18" s="4" t="s">
        <v>83</v>
      </c>
      <c r="C18" s="13">
        <v>0</v>
      </c>
      <c r="E18" s="13">
        <v>0</v>
      </c>
    </row>
    <row r="19" spans="1:7">
      <c r="A19" s="3" t="s">
        <v>14</v>
      </c>
      <c r="B19" s="2" t="s">
        <v>31</v>
      </c>
      <c r="C19" s="13">
        <v>0</v>
      </c>
      <c r="E19" s="13">
        <v>0</v>
      </c>
    </row>
    <row r="20" spans="1:7">
      <c r="A20" s="3" t="s">
        <v>14</v>
      </c>
      <c r="B20" s="2" t="s">
        <v>30</v>
      </c>
      <c r="C20">
        <v>106</v>
      </c>
      <c r="D20">
        <v>1</v>
      </c>
      <c r="E20">
        <v>106</v>
      </c>
      <c r="G20">
        <v>2</v>
      </c>
    </row>
    <row r="21" spans="1:7">
      <c r="A21" s="3" t="s">
        <v>14</v>
      </c>
      <c r="B21" s="4" t="s">
        <v>47</v>
      </c>
      <c r="C21" s="13">
        <v>0</v>
      </c>
      <c r="E21" s="13">
        <v>0</v>
      </c>
    </row>
    <row r="22" spans="1:7">
      <c r="A22" s="3" t="s">
        <v>14</v>
      </c>
      <c r="B22" s="4" t="s">
        <v>48</v>
      </c>
      <c r="C22" s="13">
        <v>0</v>
      </c>
      <c r="E22" s="13">
        <v>0</v>
      </c>
    </row>
    <row r="23" spans="1:7">
      <c r="A23" s="3" t="s">
        <v>14</v>
      </c>
      <c r="B23" s="4" t="s">
        <v>46</v>
      </c>
      <c r="C23" s="13">
        <v>0</v>
      </c>
      <c r="E23" s="13">
        <v>0</v>
      </c>
    </row>
    <row r="24" spans="1:7">
      <c r="A24" s="3" t="s">
        <v>14</v>
      </c>
      <c r="B24" s="2" t="s">
        <v>43</v>
      </c>
      <c r="C24" s="13">
        <v>0</v>
      </c>
      <c r="E24" s="13">
        <v>0</v>
      </c>
    </row>
    <row r="25" spans="1:7">
      <c r="A25" s="3" t="s">
        <v>14</v>
      </c>
      <c r="B25" s="2" t="s">
        <v>42</v>
      </c>
      <c r="C25">
        <v>40.4</v>
      </c>
      <c r="D25">
        <v>5</v>
      </c>
      <c r="E25">
        <v>202</v>
      </c>
      <c r="G25">
        <v>5</v>
      </c>
    </row>
    <row r="26" spans="1:7">
      <c r="A26" s="3" t="s">
        <v>14</v>
      </c>
      <c r="B26" s="4" t="s">
        <v>82</v>
      </c>
      <c r="C26" s="13">
        <v>0</v>
      </c>
      <c r="E26" s="13">
        <v>0</v>
      </c>
    </row>
    <row r="27" spans="1:7">
      <c r="A27" s="3" t="s">
        <v>14</v>
      </c>
      <c r="B27" s="4" t="s">
        <v>45</v>
      </c>
      <c r="C27">
        <v>278</v>
      </c>
      <c r="D27">
        <v>1</v>
      </c>
      <c r="E27">
        <v>278</v>
      </c>
      <c r="G27">
        <v>2</v>
      </c>
    </row>
    <row r="28" spans="1:7">
      <c r="A28" s="3" t="s">
        <v>14</v>
      </c>
      <c r="B28" s="2" t="s">
        <v>33</v>
      </c>
      <c r="C28">
        <v>86</v>
      </c>
      <c r="D28">
        <v>1</v>
      </c>
      <c r="E28">
        <v>86</v>
      </c>
      <c r="G28">
        <v>2</v>
      </c>
    </row>
    <row r="29" spans="1:7">
      <c r="A29" s="3" t="s">
        <v>14</v>
      </c>
      <c r="B29" s="2" t="s">
        <v>34</v>
      </c>
      <c r="C29">
        <v>0</v>
      </c>
      <c r="E29">
        <v>0</v>
      </c>
    </row>
    <row r="30" spans="1:7">
      <c r="A30" s="3" t="s">
        <v>14</v>
      </c>
      <c r="B30" s="2" t="s">
        <v>35</v>
      </c>
      <c r="C30">
        <v>99</v>
      </c>
      <c r="D30">
        <v>1</v>
      </c>
      <c r="E30">
        <v>99</v>
      </c>
      <c r="G30">
        <v>2</v>
      </c>
    </row>
    <row r="31" spans="1:7">
      <c r="A31" s="3" t="s">
        <v>14</v>
      </c>
      <c r="B31" s="2" t="s">
        <v>36</v>
      </c>
      <c r="C31">
        <v>114</v>
      </c>
      <c r="D31">
        <v>1</v>
      </c>
      <c r="E31">
        <v>114</v>
      </c>
      <c r="G31">
        <v>2</v>
      </c>
    </row>
    <row r="32" spans="1:7">
      <c r="A32" s="3" t="s">
        <v>14</v>
      </c>
      <c r="B32" s="2" t="s">
        <v>32</v>
      </c>
      <c r="C32">
        <v>0</v>
      </c>
      <c r="E32">
        <v>0</v>
      </c>
    </row>
    <row r="33" spans="1:9">
      <c r="A33" s="3" t="s">
        <v>14</v>
      </c>
      <c r="B33" s="2" t="s">
        <v>37</v>
      </c>
      <c r="C33">
        <v>114</v>
      </c>
      <c r="D33">
        <v>1</v>
      </c>
      <c r="E33">
        <v>114</v>
      </c>
      <c r="G33">
        <v>2</v>
      </c>
    </row>
    <row r="34" spans="1:9">
      <c r="A34" s="3" t="s">
        <v>14</v>
      </c>
      <c r="B34" s="2" t="s">
        <v>38</v>
      </c>
      <c r="C34">
        <v>0</v>
      </c>
      <c r="E34">
        <v>0</v>
      </c>
    </row>
    <row r="35" spans="1:9">
      <c r="A35" s="3" t="s">
        <v>14</v>
      </c>
      <c r="B35" s="4" t="s">
        <v>49</v>
      </c>
      <c r="C35">
        <v>230</v>
      </c>
      <c r="D35">
        <v>1</v>
      </c>
      <c r="E35">
        <v>230</v>
      </c>
      <c r="G35">
        <v>2</v>
      </c>
    </row>
    <row r="36" spans="1:9">
      <c r="A36" s="3" t="s">
        <v>14</v>
      </c>
      <c r="B36" s="2" t="s">
        <v>29</v>
      </c>
      <c r="C36">
        <v>145</v>
      </c>
      <c r="D36">
        <v>1</v>
      </c>
      <c r="E36">
        <v>145</v>
      </c>
      <c r="G36">
        <v>2</v>
      </c>
    </row>
    <row r="37" spans="1:9" s="13" customFormat="1">
      <c r="A37" s="11" t="s">
        <v>14</v>
      </c>
      <c r="E37" s="13">
        <f>SUM(E17:E36)</f>
        <v>1529</v>
      </c>
      <c r="F37" s="13">
        <f>E37*1.1</f>
        <v>1681.9</v>
      </c>
      <c r="G37" s="13">
        <f>SUM(G17:G36)</f>
        <v>23</v>
      </c>
      <c r="H37" s="13">
        <v>0</v>
      </c>
      <c r="I37" s="16">
        <f>F37+G37-H37</f>
        <v>1704.9</v>
      </c>
    </row>
    <row r="38" spans="1:9">
      <c r="A38" s="3" t="s">
        <v>124</v>
      </c>
      <c r="B38" s="4" t="s">
        <v>121</v>
      </c>
      <c r="C38">
        <v>0</v>
      </c>
      <c r="E38">
        <v>0</v>
      </c>
    </row>
    <row r="39" spans="1:9">
      <c r="A39" s="3" t="s">
        <v>124</v>
      </c>
      <c r="B39" s="4" t="s">
        <v>122</v>
      </c>
      <c r="C39">
        <v>0</v>
      </c>
      <c r="E39">
        <v>0</v>
      </c>
    </row>
    <row r="40" spans="1:9">
      <c r="A40" s="3" t="s">
        <v>124</v>
      </c>
      <c r="B40" s="4" t="s">
        <v>123</v>
      </c>
      <c r="C40">
        <v>295</v>
      </c>
      <c r="D40">
        <v>1</v>
      </c>
      <c r="E40">
        <v>295</v>
      </c>
      <c r="G40">
        <v>2</v>
      </c>
    </row>
    <row r="41" spans="1:9" s="13" customFormat="1">
      <c r="A41" s="11" t="s">
        <v>124</v>
      </c>
      <c r="E41" s="13">
        <f>SUM(E38:E40)</f>
        <v>295</v>
      </c>
      <c r="F41" s="13">
        <f>E41*1.13</f>
        <v>333.34999999999997</v>
      </c>
      <c r="G41" s="13">
        <v>2</v>
      </c>
      <c r="H41" s="13">
        <v>0</v>
      </c>
      <c r="I41" s="16">
        <f>F41+G41-H41</f>
        <v>335.34999999999997</v>
      </c>
    </row>
    <row r="42" spans="1:9">
      <c r="A42" s="3" t="s">
        <v>72</v>
      </c>
      <c r="B42" s="2" t="s">
        <v>141</v>
      </c>
      <c r="C42">
        <v>135</v>
      </c>
      <c r="D42">
        <v>1</v>
      </c>
      <c r="E42">
        <v>135</v>
      </c>
      <c r="G42">
        <v>2</v>
      </c>
    </row>
    <row r="43" spans="1:9">
      <c r="A43" s="3" t="s">
        <v>72</v>
      </c>
      <c r="B43" s="10" t="s">
        <v>69</v>
      </c>
      <c r="C43">
        <v>0</v>
      </c>
      <c r="E43">
        <v>0</v>
      </c>
    </row>
    <row r="44" spans="1:9">
      <c r="A44" s="3" t="s">
        <v>72</v>
      </c>
      <c r="B44" s="2" t="s">
        <v>70</v>
      </c>
      <c r="C44">
        <v>61</v>
      </c>
      <c r="D44">
        <v>1</v>
      </c>
      <c r="E44">
        <v>61</v>
      </c>
      <c r="G44">
        <v>2</v>
      </c>
    </row>
    <row r="45" spans="1:9">
      <c r="A45" s="3" t="s">
        <v>72</v>
      </c>
      <c r="B45" s="10" t="s">
        <v>68</v>
      </c>
      <c r="C45">
        <v>0</v>
      </c>
      <c r="E45">
        <v>0</v>
      </c>
    </row>
    <row r="46" spans="1:9">
      <c r="A46" s="3" t="s">
        <v>72</v>
      </c>
      <c r="B46" s="2" t="s">
        <v>61</v>
      </c>
      <c r="C46">
        <v>0</v>
      </c>
      <c r="E46">
        <v>0</v>
      </c>
    </row>
    <row r="47" spans="1:9">
      <c r="A47" s="3" t="s">
        <v>72</v>
      </c>
      <c r="B47" s="2" t="s">
        <v>62</v>
      </c>
      <c r="C47">
        <v>0</v>
      </c>
      <c r="E47">
        <v>0</v>
      </c>
    </row>
    <row r="48" spans="1:9">
      <c r="A48" s="3" t="s">
        <v>72</v>
      </c>
      <c r="B48" s="2" t="s">
        <v>66</v>
      </c>
      <c r="C48">
        <v>109</v>
      </c>
      <c r="D48">
        <v>1</v>
      </c>
      <c r="E48">
        <v>109</v>
      </c>
      <c r="G48">
        <v>1</v>
      </c>
    </row>
    <row r="49" spans="1:9">
      <c r="A49" s="3" t="s">
        <v>72</v>
      </c>
      <c r="B49" s="2" t="s">
        <v>67</v>
      </c>
      <c r="C49">
        <v>92</v>
      </c>
      <c r="D49">
        <v>2</v>
      </c>
      <c r="E49">
        <v>184</v>
      </c>
      <c r="G49">
        <v>2</v>
      </c>
    </row>
    <row r="50" spans="1:9">
      <c r="A50" s="3" t="s">
        <v>72</v>
      </c>
      <c r="B50" s="2" t="s">
        <v>65</v>
      </c>
      <c r="C50">
        <v>79</v>
      </c>
      <c r="D50">
        <v>1</v>
      </c>
      <c r="E50">
        <v>79</v>
      </c>
      <c r="G50">
        <v>1</v>
      </c>
    </row>
    <row r="51" spans="1:9">
      <c r="A51" s="3" t="s">
        <v>72</v>
      </c>
      <c r="B51" s="2" t="s">
        <v>71</v>
      </c>
      <c r="C51">
        <v>0</v>
      </c>
      <c r="E51">
        <v>0</v>
      </c>
    </row>
    <row r="52" spans="1:9">
      <c r="A52" s="3" t="s">
        <v>72</v>
      </c>
      <c r="B52" s="2" t="s">
        <v>64</v>
      </c>
      <c r="C52">
        <v>0</v>
      </c>
      <c r="E52">
        <v>0</v>
      </c>
    </row>
    <row r="53" spans="1:9">
      <c r="A53" s="3" t="s">
        <v>72</v>
      </c>
      <c r="B53" s="2" t="s">
        <v>63</v>
      </c>
      <c r="C53">
        <v>185</v>
      </c>
      <c r="D53">
        <v>1</v>
      </c>
      <c r="E53">
        <v>185</v>
      </c>
      <c r="G53">
        <v>2</v>
      </c>
    </row>
    <row r="54" spans="1:9" s="13" customFormat="1">
      <c r="A54" s="11" t="s">
        <v>72</v>
      </c>
      <c r="E54" s="13">
        <f>SUM(E42:E53)</f>
        <v>753</v>
      </c>
      <c r="F54" s="13">
        <f>E54*1.13</f>
        <v>850.88999999999987</v>
      </c>
      <c r="G54" s="13">
        <f>SUM(G42:G53)</f>
        <v>10</v>
      </c>
      <c r="H54" s="13">
        <v>0</v>
      </c>
      <c r="I54" s="16">
        <f>F54+G54-H54</f>
        <v>860.88999999999987</v>
      </c>
    </row>
    <row r="55" spans="1:9">
      <c r="A55" s="3" t="s">
        <v>27</v>
      </c>
      <c r="B55" s="4" t="s">
        <v>28</v>
      </c>
      <c r="C55">
        <v>0</v>
      </c>
      <c r="E55">
        <v>0</v>
      </c>
    </row>
    <row r="56" spans="1:9" s="13" customFormat="1">
      <c r="A56" s="11" t="s">
        <v>27</v>
      </c>
      <c r="B56" s="12"/>
      <c r="E56" s="13">
        <v>0</v>
      </c>
      <c r="F56" s="13">
        <v>0</v>
      </c>
      <c r="G56" s="13">
        <v>0</v>
      </c>
      <c r="H56" s="13">
        <v>0</v>
      </c>
      <c r="I56" s="16">
        <v>0</v>
      </c>
    </row>
    <row r="57" spans="1:9">
      <c r="A57" s="3" t="s">
        <v>57</v>
      </c>
      <c r="B57" s="4" t="s">
        <v>56</v>
      </c>
      <c r="C57">
        <v>271</v>
      </c>
      <c r="D57">
        <v>2</v>
      </c>
      <c r="E57">
        <v>542</v>
      </c>
      <c r="F57">
        <f>E57*1.1</f>
        <v>596.20000000000005</v>
      </c>
      <c r="G57">
        <v>4</v>
      </c>
    </row>
    <row r="58" spans="1:9">
      <c r="A58" s="3" t="s">
        <v>57</v>
      </c>
      <c r="B58" s="4" t="s">
        <v>108</v>
      </c>
      <c r="C58">
        <v>35</v>
      </c>
      <c r="D58">
        <v>3</v>
      </c>
      <c r="E58">
        <v>105</v>
      </c>
      <c r="F58">
        <f>E58*1.13</f>
        <v>118.64999999999999</v>
      </c>
      <c r="G58" s="13">
        <v>3</v>
      </c>
    </row>
    <row r="59" spans="1:9">
      <c r="A59" s="3" t="s">
        <v>57</v>
      </c>
      <c r="B59" s="4" t="s">
        <v>109</v>
      </c>
      <c r="C59">
        <v>35</v>
      </c>
      <c r="D59">
        <v>2</v>
      </c>
      <c r="E59">
        <v>70</v>
      </c>
      <c r="F59">
        <f>E59*1.13</f>
        <v>79.099999999999994</v>
      </c>
      <c r="G59">
        <v>2</v>
      </c>
    </row>
    <row r="60" spans="1:9">
      <c r="A60" s="3" t="s">
        <v>57</v>
      </c>
      <c r="B60" s="4" t="s">
        <v>107</v>
      </c>
      <c r="C60">
        <v>21.9</v>
      </c>
      <c r="D60">
        <v>3</v>
      </c>
      <c r="E60">
        <f>C60*D60</f>
        <v>65.699999999999989</v>
      </c>
      <c r="F60">
        <f>E60*1.13</f>
        <v>74.240999999999985</v>
      </c>
      <c r="G60" s="13">
        <v>3</v>
      </c>
    </row>
    <row r="61" spans="1:9">
      <c r="A61" s="3" t="s">
        <v>57</v>
      </c>
      <c r="B61" s="4" t="s">
        <v>110</v>
      </c>
      <c r="C61">
        <v>35</v>
      </c>
      <c r="D61">
        <v>3</v>
      </c>
      <c r="E61">
        <v>105</v>
      </c>
      <c r="F61">
        <f>E61*1.13</f>
        <v>118.64999999999999</v>
      </c>
      <c r="G61">
        <v>3</v>
      </c>
    </row>
    <row r="62" spans="1:9" s="13" customFormat="1">
      <c r="A62" s="11" t="s">
        <v>57</v>
      </c>
      <c r="E62" s="13">
        <f>SUM(E57:E61)</f>
        <v>887.7</v>
      </c>
      <c r="F62" s="13">
        <f>SUM(F57:F61)</f>
        <v>986.84100000000001</v>
      </c>
      <c r="G62" s="13">
        <f>SUM(G57:G61)</f>
        <v>15</v>
      </c>
      <c r="H62" s="13">
        <v>0</v>
      </c>
      <c r="I62" s="16">
        <f>F62+G62-H62</f>
        <v>1001.841</v>
      </c>
    </row>
    <row r="63" spans="1:9">
      <c r="A63" s="3" t="s">
        <v>44</v>
      </c>
      <c r="B63" s="10" t="s">
        <v>50</v>
      </c>
      <c r="C63">
        <v>0</v>
      </c>
      <c r="E63">
        <v>0</v>
      </c>
    </row>
    <row r="64" spans="1:9">
      <c r="A64" s="3" t="s">
        <v>44</v>
      </c>
      <c r="B64" s="2" t="s">
        <v>51</v>
      </c>
      <c r="C64">
        <v>0</v>
      </c>
      <c r="E64">
        <v>0</v>
      </c>
    </row>
    <row r="65" spans="1:9">
      <c r="A65" s="3" t="s">
        <v>44</v>
      </c>
      <c r="B65" s="2" t="s">
        <v>52</v>
      </c>
      <c r="C65">
        <v>1220</v>
      </c>
      <c r="D65">
        <v>1</v>
      </c>
      <c r="E65">
        <v>1220</v>
      </c>
      <c r="G65">
        <v>2</v>
      </c>
    </row>
    <row r="66" spans="1:9" s="13" customFormat="1">
      <c r="A66" s="11" t="s">
        <v>44</v>
      </c>
      <c r="E66" s="13">
        <f>SUM(E63:E65)</f>
        <v>1220</v>
      </c>
      <c r="F66" s="13">
        <f>E66*1.13</f>
        <v>1378.6</v>
      </c>
      <c r="G66" s="13">
        <v>2</v>
      </c>
      <c r="H66" s="13">
        <v>0</v>
      </c>
      <c r="I66" s="16">
        <f>F66+G66</f>
        <v>1380.6</v>
      </c>
    </row>
    <row r="67" spans="1:9">
      <c r="A67" s="6" t="s">
        <v>15</v>
      </c>
      <c r="B67" s="8" t="s">
        <v>16</v>
      </c>
      <c r="C67" s="9" t="s">
        <v>113</v>
      </c>
      <c r="E67" s="9" t="s">
        <v>113</v>
      </c>
    </row>
    <row r="68" spans="1:9">
      <c r="A68" s="6" t="s">
        <v>15</v>
      </c>
      <c r="B68" s="4" t="s">
        <v>17</v>
      </c>
      <c r="C68">
        <v>363</v>
      </c>
      <c r="D68">
        <v>1</v>
      </c>
      <c r="E68">
        <v>363</v>
      </c>
      <c r="G68">
        <v>2</v>
      </c>
    </row>
    <row r="69" spans="1:9">
      <c r="A69" s="6" t="s">
        <v>15</v>
      </c>
      <c r="B69" s="4" t="s">
        <v>19</v>
      </c>
      <c r="C69">
        <v>182</v>
      </c>
      <c r="D69">
        <v>1</v>
      </c>
      <c r="E69">
        <v>182</v>
      </c>
      <c r="G69">
        <v>2</v>
      </c>
    </row>
    <row r="70" spans="1:9">
      <c r="A70" s="6" t="s">
        <v>15</v>
      </c>
      <c r="B70" s="4" t="s">
        <v>22</v>
      </c>
      <c r="C70">
        <v>188</v>
      </c>
      <c r="D70">
        <v>1</v>
      </c>
      <c r="E70">
        <v>188</v>
      </c>
      <c r="G70">
        <v>2</v>
      </c>
    </row>
    <row r="71" spans="1:9">
      <c r="A71" s="6" t="s">
        <v>15</v>
      </c>
      <c r="B71" s="4" t="s">
        <v>23</v>
      </c>
      <c r="C71">
        <v>164</v>
      </c>
      <c r="D71">
        <v>1</v>
      </c>
      <c r="E71">
        <v>164</v>
      </c>
      <c r="G71">
        <v>2</v>
      </c>
    </row>
    <row r="72" spans="1:9">
      <c r="A72" s="6" t="s">
        <v>15</v>
      </c>
      <c r="B72" s="4" t="s">
        <v>20</v>
      </c>
      <c r="C72">
        <v>0</v>
      </c>
      <c r="E72">
        <v>0</v>
      </c>
    </row>
    <row r="73" spans="1:9">
      <c r="A73" s="6" t="s">
        <v>15</v>
      </c>
      <c r="B73" s="4" t="s">
        <v>18</v>
      </c>
      <c r="C73">
        <v>0</v>
      </c>
      <c r="E73">
        <v>0</v>
      </c>
    </row>
    <row r="74" spans="1:9">
      <c r="A74" s="6" t="s">
        <v>15</v>
      </c>
      <c r="B74" s="4" t="s">
        <v>21</v>
      </c>
      <c r="C74">
        <v>0</v>
      </c>
      <c r="E74">
        <v>0</v>
      </c>
    </row>
    <row r="75" spans="1:9">
      <c r="A75" s="6" t="s">
        <v>15</v>
      </c>
      <c r="B75" s="4" t="s">
        <v>25</v>
      </c>
      <c r="C75">
        <v>0</v>
      </c>
      <c r="E75">
        <v>0</v>
      </c>
    </row>
    <row r="76" spans="1:9">
      <c r="A76" s="6" t="s">
        <v>15</v>
      </c>
      <c r="B76" s="4" t="s">
        <v>24</v>
      </c>
      <c r="C76">
        <v>0</v>
      </c>
      <c r="E76">
        <v>0</v>
      </c>
    </row>
    <row r="77" spans="1:9">
      <c r="A77" s="6" t="s">
        <v>15</v>
      </c>
      <c r="B77" s="4" t="s">
        <v>26</v>
      </c>
      <c r="C77">
        <v>0</v>
      </c>
      <c r="E77">
        <v>0</v>
      </c>
    </row>
    <row r="78" spans="1:9" s="13" customFormat="1">
      <c r="A78" s="11" t="s">
        <v>15</v>
      </c>
      <c r="E78" s="13">
        <f>SUM(E68:E77)</f>
        <v>897</v>
      </c>
      <c r="F78" s="13">
        <f>E78*1.1</f>
        <v>986.7</v>
      </c>
      <c r="G78" s="13">
        <f>SUM(G68:G77)</f>
        <v>8</v>
      </c>
      <c r="H78" s="13">
        <v>0</v>
      </c>
      <c r="I78" s="16">
        <f>F78+G78-H78</f>
        <v>994.7</v>
      </c>
    </row>
    <row r="79" spans="1:9">
      <c r="A79" s="6" t="s">
        <v>12</v>
      </c>
      <c r="B79" s="2" t="s">
        <v>9</v>
      </c>
      <c r="C79">
        <v>0</v>
      </c>
      <c r="E79">
        <v>0</v>
      </c>
    </row>
    <row r="80" spans="1:9">
      <c r="A80" s="6" t="s">
        <v>12</v>
      </c>
      <c r="B80" s="2" t="s">
        <v>10</v>
      </c>
      <c r="C80">
        <v>225</v>
      </c>
      <c r="D80">
        <v>1</v>
      </c>
      <c r="E80">
        <v>225</v>
      </c>
      <c r="G80">
        <v>2</v>
      </c>
    </row>
    <row r="81" spans="1:9">
      <c r="A81" s="6" t="s">
        <v>12</v>
      </c>
      <c r="B81" s="2" t="s">
        <v>11</v>
      </c>
      <c r="C81">
        <v>0</v>
      </c>
      <c r="E81">
        <v>0</v>
      </c>
    </row>
    <row r="82" spans="1:9" s="13" customFormat="1">
      <c r="A82" s="11" t="s">
        <v>12</v>
      </c>
      <c r="E82" s="13">
        <f>SUM(E79:E81)</f>
        <v>225</v>
      </c>
      <c r="F82" s="13">
        <f>E82*1.13</f>
        <v>254.24999999999997</v>
      </c>
      <c r="G82" s="13">
        <v>2</v>
      </c>
      <c r="H82" s="13">
        <v>0</v>
      </c>
      <c r="I82" s="16">
        <f>F82+G82-H82</f>
        <v>256.25</v>
      </c>
    </row>
    <row r="83" spans="1:9">
      <c r="A83" s="3" t="s">
        <v>120</v>
      </c>
      <c r="B83" s="4" t="s">
        <v>119</v>
      </c>
      <c r="C83">
        <v>55</v>
      </c>
      <c r="D83">
        <v>2</v>
      </c>
      <c r="E83">
        <v>110</v>
      </c>
      <c r="G83">
        <v>2</v>
      </c>
    </row>
    <row r="84" spans="1:9">
      <c r="A84" s="3" t="s">
        <v>120</v>
      </c>
      <c r="B84" s="17" t="s">
        <v>118</v>
      </c>
      <c r="C84">
        <v>0</v>
      </c>
      <c r="E84">
        <v>0</v>
      </c>
    </row>
    <row r="85" spans="1:9">
      <c r="A85" s="3" t="s">
        <v>120</v>
      </c>
      <c r="B85" s="17" t="s">
        <v>117</v>
      </c>
      <c r="C85">
        <v>0</v>
      </c>
      <c r="E85">
        <v>0</v>
      </c>
    </row>
    <row r="86" spans="1:9" s="13" customFormat="1">
      <c r="A86" s="11" t="s">
        <v>120</v>
      </c>
      <c r="E86" s="13">
        <f>SUM(E83:E85)</f>
        <v>110</v>
      </c>
      <c r="F86" s="13">
        <f>E86*1.13</f>
        <v>124.29999999999998</v>
      </c>
      <c r="G86" s="13">
        <v>2</v>
      </c>
      <c r="H86" s="13">
        <v>0</v>
      </c>
      <c r="I86" s="16">
        <f>F86+G86-H86</f>
        <v>126.29999999999998</v>
      </c>
    </row>
    <row r="87" spans="1:9">
      <c r="A87" s="3" t="s">
        <v>39</v>
      </c>
      <c r="B87" s="4" t="s">
        <v>59</v>
      </c>
      <c r="C87">
        <v>0</v>
      </c>
      <c r="E87">
        <v>0</v>
      </c>
    </row>
    <row r="88" spans="1:9">
      <c r="A88" s="3" t="s">
        <v>39</v>
      </c>
      <c r="B88" s="8" t="s">
        <v>60</v>
      </c>
      <c r="C88">
        <v>0</v>
      </c>
      <c r="E88">
        <v>0</v>
      </c>
    </row>
    <row r="89" spans="1:9">
      <c r="A89" s="3" t="s">
        <v>39</v>
      </c>
      <c r="B89" s="4" t="s">
        <v>40</v>
      </c>
      <c r="C89">
        <v>116</v>
      </c>
      <c r="E89">
        <v>116</v>
      </c>
      <c r="G89">
        <v>2</v>
      </c>
    </row>
    <row r="90" spans="1:9">
      <c r="A90" s="3" t="s">
        <v>39</v>
      </c>
      <c r="B90" s="4" t="s">
        <v>41</v>
      </c>
      <c r="C90">
        <v>0</v>
      </c>
      <c r="E90">
        <v>0</v>
      </c>
    </row>
    <row r="91" spans="1:9" s="13" customFormat="1">
      <c r="A91" s="11" t="s">
        <v>39</v>
      </c>
      <c r="E91" s="13">
        <f>SUM(E87:E90)</f>
        <v>116</v>
      </c>
      <c r="F91" s="13">
        <f>E91*1.13</f>
        <v>131.07999999999998</v>
      </c>
      <c r="G91" s="13">
        <v>2</v>
      </c>
      <c r="H91" s="13">
        <v>0</v>
      </c>
      <c r="I91" s="16">
        <f>F91+G91-H91</f>
        <v>133.07999999999998</v>
      </c>
    </row>
    <row r="92" spans="1:9">
      <c r="A92" s="3" t="s">
        <v>131</v>
      </c>
      <c r="B92" s="4" t="s">
        <v>132</v>
      </c>
      <c r="C92">
        <v>269</v>
      </c>
      <c r="E92">
        <v>269</v>
      </c>
      <c r="G92">
        <v>2</v>
      </c>
    </row>
    <row r="93" spans="1:9">
      <c r="A93" s="3" t="s">
        <v>131</v>
      </c>
      <c r="B93" s="4" t="s">
        <v>133</v>
      </c>
      <c r="C93">
        <v>21.9</v>
      </c>
      <c r="D93">
        <v>5</v>
      </c>
      <c r="E93">
        <v>109.6</v>
      </c>
      <c r="G93">
        <v>5</v>
      </c>
    </row>
    <row r="94" spans="1:9" s="13" customFormat="1">
      <c r="A94" s="11" t="s">
        <v>131</v>
      </c>
      <c r="E94" s="13">
        <f>SUM(E92:E93)</f>
        <v>378.6</v>
      </c>
      <c r="F94" s="13">
        <f>E94*1.13</f>
        <v>427.81799999999998</v>
      </c>
      <c r="G94" s="13">
        <f>SUM(G92:G93)</f>
        <v>7</v>
      </c>
      <c r="H94" s="13">
        <v>0</v>
      </c>
      <c r="I94" s="16">
        <f>F94+G94-H94</f>
        <v>434.81799999999998</v>
      </c>
    </row>
    <row r="95" spans="1:9">
      <c r="A95" s="3" t="s">
        <v>84</v>
      </c>
      <c r="B95" s="4" t="s">
        <v>86</v>
      </c>
      <c r="C95">
        <v>110</v>
      </c>
      <c r="E95">
        <v>110</v>
      </c>
      <c r="G95">
        <v>2</v>
      </c>
    </row>
    <row r="96" spans="1:9">
      <c r="A96" s="3" t="s">
        <v>84</v>
      </c>
      <c r="B96" s="4" t="s">
        <v>88</v>
      </c>
      <c r="C96">
        <v>94</v>
      </c>
      <c r="E96">
        <v>94</v>
      </c>
      <c r="G96">
        <v>2</v>
      </c>
    </row>
    <row r="97" spans="1:7">
      <c r="A97" s="3" t="s">
        <v>84</v>
      </c>
      <c r="B97" s="4" t="s">
        <v>89</v>
      </c>
      <c r="C97">
        <v>94</v>
      </c>
      <c r="E97">
        <v>94</v>
      </c>
      <c r="G97">
        <v>2</v>
      </c>
    </row>
    <row r="98" spans="1:7">
      <c r="A98" s="3" t="s">
        <v>84</v>
      </c>
      <c r="B98" s="4" t="s">
        <v>87</v>
      </c>
      <c r="C98">
        <v>64</v>
      </c>
      <c r="E98">
        <v>64</v>
      </c>
      <c r="G98">
        <v>2</v>
      </c>
    </row>
    <row r="99" spans="1:7">
      <c r="A99" s="3" t="s">
        <v>84</v>
      </c>
      <c r="B99" s="4" t="s">
        <v>111</v>
      </c>
      <c r="C99">
        <v>0</v>
      </c>
      <c r="E99">
        <v>0</v>
      </c>
    </row>
    <row r="100" spans="1:7">
      <c r="A100" s="3" t="s">
        <v>84</v>
      </c>
      <c r="B100" s="4" t="s">
        <v>92</v>
      </c>
      <c r="C100">
        <v>54</v>
      </c>
      <c r="E100">
        <v>54</v>
      </c>
      <c r="G100">
        <v>2</v>
      </c>
    </row>
    <row r="101" spans="1:7">
      <c r="A101" s="3" t="s">
        <v>84</v>
      </c>
      <c r="B101" s="4" t="s">
        <v>106</v>
      </c>
      <c r="C101">
        <v>45</v>
      </c>
      <c r="E101">
        <v>45</v>
      </c>
      <c r="G101">
        <v>2</v>
      </c>
    </row>
    <row r="102" spans="1:7">
      <c r="A102" s="3" t="s">
        <v>84</v>
      </c>
      <c r="B102" s="8" t="s">
        <v>93</v>
      </c>
      <c r="C102">
        <v>0</v>
      </c>
      <c r="E102">
        <v>0</v>
      </c>
    </row>
    <row r="103" spans="1:7">
      <c r="A103" s="3" t="s">
        <v>84</v>
      </c>
      <c r="B103" s="4" t="s">
        <v>90</v>
      </c>
      <c r="C103">
        <v>0</v>
      </c>
      <c r="E103">
        <v>0</v>
      </c>
    </row>
    <row r="104" spans="1:7">
      <c r="A104" s="3" t="s">
        <v>84</v>
      </c>
      <c r="B104" s="4" t="s">
        <v>91</v>
      </c>
      <c r="C104">
        <v>0</v>
      </c>
      <c r="E104">
        <v>0</v>
      </c>
    </row>
    <row r="105" spans="1:7">
      <c r="A105" s="3" t="s">
        <v>84</v>
      </c>
      <c r="B105" s="4" t="s">
        <v>112</v>
      </c>
      <c r="C105">
        <v>0</v>
      </c>
      <c r="E105">
        <v>0</v>
      </c>
    </row>
    <row r="106" spans="1:7">
      <c r="A106" s="3" t="s">
        <v>84</v>
      </c>
      <c r="B106" s="4" t="s">
        <v>130</v>
      </c>
      <c r="C106">
        <v>21.3</v>
      </c>
      <c r="D106">
        <v>5</v>
      </c>
      <c r="E106">
        <v>106.5</v>
      </c>
      <c r="G106">
        <v>5</v>
      </c>
    </row>
    <row r="107" spans="1:7">
      <c r="A107" s="3" t="s">
        <v>84</v>
      </c>
      <c r="B107" s="4" t="s">
        <v>85</v>
      </c>
      <c r="C107">
        <v>0</v>
      </c>
      <c r="E107">
        <v>0</v>
      </c>
    </row>
    <row r="108" spans="1:7">
      <c r="A108" s="3" t="s">
        <v>84</v>
      </c>
      <c r="B108" s="4" t="s">
        <v>100</v>
      </c>
      <c r="C108">
        <v>65</v>
      </c>
      <c r="D108">
        <v>2</v>
      </c>
      <c r="E108">
        <v>130</v>
      </c>
      <c r="G108">
        <v>4</v>
      </c>
    </row>
    <row r="109" spans="1:7">
      <c r="A109" s="3" t="s">
        <v>84</v>
      </c>
      <c r="B109" s="4" t="s">
        <v>101</v>
      </c>
      <c r="C109">
        <v>65</v>
      </c>
      <c r="D109">
        <v>2</v>
      </c>
      <c r="E109">
        <v>130</v>
      </c>
      <c r="G109">
        <v>4</v>
      </c>
    </row>
    <row r="110" spans="1:7">
      <c r="A110" s="3" t="s">
        <v>84</v>
      </c>
      <c r="B110" s="4" t="s">
        <v>96</v>
      </c>
      <c r="C110">
        <v>0</v>
      </c>
      <c r="E110">
        <v>0</v>
      </c>
    </row>
    <row r="111" spans="1:7">
      <c r="A111" s="3" t="s">
        <v>84</v>
      </c>
      <c r="B111" s="4" t="s">
        <v>97</v>
      </c>
      <c r="C111">
        <v>47</v>
      </c>
      <c r="D111">
        <v>2</v>
      </c>
      <c r="E111">
        <v>94</v>
      </c>
      <c r="G111">
        <v>4</v>
      </c>
    </row>
    <row r="112" spans="1:7">
      <c r="A112" s="3" t="s">
        <v>84</v>
      </c>
      <c r="B112" s="4" t="s">
        <v>98</v>
      </c>
      <c r="C112">
        <v>0</v>
      </c>
      <c r="E112">
        <v>0</v>
      </c>
    </row>
    <row r="113" spans="1:9">
      <c r="A113" s="3" t="s">
        <v>84</v>
      </c>
      <c r="B113" s="4" t="s">
        <v>99</v>
      </c>
      <c r="C113">
        <v>0</v>
      </c>
      <c r="E113">
        <v>0</v>
      </c>
    </row>
    <row r="114" spans="1:9">
      <c r="A114" s="3" t="s">
        <v>84</v>
      </c>
      <c r="B114" s="4" t="s">
        <v>95</v>
      </c>
      <c r="C114">
        <v>0</v>
      </c>
      <c r="E114">
        <v>0</v>
      </c>
    </row>
    <row r="115" spans="1:9">
      <c r="A115" s="3" t="s">
        <v>84</v>
      </c>
      <c r="B115" s="4" t="s">
        <v>102</v>
      </c>
      <c r="C115">
        <v>123</v>
      </c>
      <c r="E115">
        <v>123</v>
      </c>
      <c r="G115">
        <v>2</v>
      </c>
    </row>
    <row r="116" spans="1:9">
      <c r="A116" s="3" t="s">
        <v>84</v>
      </c>
      <c r="B116" s="4" t="s">
        <v>94</v>
      </c>
      <c r="C116">
        <v>0</v>
      </c>
      <c r="E116">
        <v>0</v>
      </c>
    </row>
    <row r="117" spans="1:9">
      <c r="A117" s="3" t="s">
        <v>84</v>
      </c>
      <c r="B117" s="4" t="s">
        <v>104</v>
      </c>
      <c r="C117">
        <v>39</v>
      </c>
      <c r="E117">
        <v>39</v>
      </c>
      <c r="G117">
        <v>1</v>
      </c>
    </row>
    <row r="118" spans="1:9">
      <c r="A118" s="3" t="s">
        <v>84</v>
      </c>
      <c r="B118" s="4" t="s">
        <v>105</v>
      </c>
      <c r="C118">
        <v>39</v>
      </c>
      <c r="E118">
        <v>39</v>
      </c>
      <c r="G118">
        <v>1</v>
      </c>
    </row>
    <row r="119" spans="1:9">
      <c r="A119" s="3" t="s">
        <v>84</v>
      </c>
      <c r="B119" s="4" t="s">
        <v>103</v>
      </c>
      <c r="C119">
        <v>0</v>
      </c>
      <c r="E119">
        <v>0</v>
      </c>
    </row>
    <row r="120" spans="1:9" s="13" customFormat="1">
      <c r="A120" s="11" t="s">
        <v>84</v>
      </c>
      <c r="E120" s="13">
        <f>SUM(E95:E119)</f>
        <v>1122.5</v>
      </c>
      <c r="F120" s="13">
        <f>E120*1.13</f>
        <v>1268.425</v>
      </c>
      <c r="G120" s="13">
        <f>SUM(G95:G119)</f>
        <v>33</v>
      </c>
      <c r="H120" s="13">
        <v>0</v>
      </c>
      <c r="I120" s="16">
        <f>F120+G120-H120</f>
        <v>1301.425</v>
      </c>
    </row>
    <row r="121" spans="1:9">
      <c r="A121" s="3" t="s">
        <v>116</v>
      </c>
      <c r="B121" s="4" t="s">
        <v>115</v>
      </c>
      <c r="C121">
        <v>269</v>
      </c>
      <c r="E121">
        <v>269</v>
      </c>
      <c r="G121">
        <v>2</v>
      </c>
    </row>
    <row r="122" spans="1:9">
      <c r="A122" s="3" t="s">
        <v>116</v>
      </c>
      <c r="B122" s="4" t="s">
        <v>114</v>
      </c>
      <c r="C122">
        <v>0</v>
      </c>
      <c r="E122">
        <v>0</v>
      </c>
    </row>
    <row r="123" spans="1:9">
      <c r="A123" s="3" t="s">
        <v>116</v>
      </c>
      <c r="B123" s="4" t="s">
        <v>134</v>
      </c>
      <c r="C123">
        <v>0</v>
      </c>
      <c r="E123">
        <v>0</v>
      </c>
    </row>
    <row r="124" spans="1:9" s="13" customFormat="1">
      <c r="A124" s="11" t="s">
        <v>116</v>
      </c>
      <c r="E124" s="13">
        <f>SUM(E121:E123)</f>
        <v>269</v>
      </c>
      <c r="F124" s="13">
        <f>E124*1.13</f>
        <v>303.96999999999997</v>
      </c>
      <c r="G124" s="13">
        <v>2</v>
      </c>
      <c r="H124" s="13">
        <v>0</v>
      </c>
      <c r="I124" s="16">
        <f>F124+G124-H124</f>
        <v>305.96999999999997</v>
      </c>
    </row>
    <row r="125" spans="1:9">
      <c r="A125" s="3" t="s">
        <v>55</v>
      </c>
      <c r="B125" s="4" t="s">
        <v>53</v>
      </c>
      <c r="C125">
        <v>0</v>
      </c>
      <c r="E125">
        <v>0</v>
      </c>
    </row>
    <row r="126" spans="1:9">
      <c r="A126" s="3" t="s">
        <v>55</v>
      </c>
      <c r="B126" s="4" t="s">
        <v>58</v>
      </c>
      <c r="C126">
        <v>306</v>
      </c>
      <c r="E126">
        <v>306</v>
      </c>
      <c r="G126">
        <v>2</v>
      </c>
    </row>
    <row r="127" spans="1:9">
      <c r="A127" s="3" t="s">
        <v>55</v>
      </c>
      <c r="B127" s="8" t="s">
        <v>54</v>
      </c>
      <c r="C127" s="9">
        <v>0</v>
      </c>
      <c r="E127" s="9">
        <v>0</v>
      </c>
    </row>
    <row r="128" spans="1:9" s="13" customFormat="1">
      <c r="A128" s="11" t="s">
        <v>55</v>
      </c>
      <c r="B128" s="12"/>
      <c r="E128" s="13">
        <f>SUM(E125:E127)</f>
        <v>306</v>
      </c>
      <c r="F128" s="13">
        <f>E128*1.13</f>
        <v>345.78</v>
      </c>
      <c r="G128" s="13">
        <v>2</v>
      </c>
      <c r="H128" s="13">
        <v>0</v>
      </c>
      <c r="I128" s="16">
        <f>F128+G128-H128</f>
        <v>347.78</v>
      </c>
    </row>
    <row r="129" spans="1:9">
      <c r="A129" s="3" t="s">
        <v>129</v>
      </c>
      <c r="B129" s="18" t="s">
        <v>128</v>
      </c>
    </row>
    <row r="130" spans="1:9">
      <c r="A130" s="3" t="s">
        <v>129</v>
      </c>
      <c r="B130" s="18" t="s">
        <v>127</v>
      </c>
    </row>
    <row r="131" spans="1:9" s="13" customFormat="1">
      <c r="A131" s="11" t="s">
        <v>129</v>
      </c>
      <c r="I131" s="16"/>
    </row>
    <row r="132" spans="1:9">
      <c r="A132"/>
      <c r="B132" s="7"/>
    </row>
    <row r="133" spans="1:9">
      <c r="A133"/>
      <c r="B133" s="7"/>
    </row>
    <row r="135" spans="1:9">
      <c r="B135" s="7"/>
    </row>
    <row r="146" spans="2:2">
      <c r="B146" s="4"/>
    </row>
  </sheetData>
  <sortState ref="A2:I164">
    <sortCondition ref="A2"/>
  </sortState>
  <hyperlinks>
    <hyperlink ref="A79" r:id="rId1" display="http://forum.sibmama.ru/viewtopic.php?t=821156&amp;start=720"/>
    <hyperlink ref="A17" r:id="rId2" display="http://forum.sibmama.ru/viewtopic.php?t=821156&amp;start=720"/>
    <hyperlink ref="A67" r:id="rId3" display="http://forum.sibmama.ru/viewtopic.php?t=821156&amp;start=720"/>
    <hyperlink ref="A12:A22" r:id="rId4" display="http://forum.sibmama.ru/viewtopic.php?t=821156&amp;start=720"/>
    <hyperlink ref="A55" r:id="rId5" display="http://forum.sibmama.ru/viewtopic.php?t=821156&amp;start=720"/>
    <hyperlink ref="A36" r:id="rId6" display="http://forum.sibmama.ru/viewtopic.php?t=821156&amp;postdays=0&amp;postorder=asc&amp;start=705"/>
    <hyperlink ref="A27:A36" r:id="rId7" display="http://forum.sibmama.ru/viewtopic.php?t=821156&amp;postdays=0&amp;postorder=asc&amp;start=705"/>
    <hyperlink ref="A89" r:id="rId8" display="http://forum.sibmama.ru/viewtopic.php?t=821156&amp;postdays=0&amp;postorder=asc&amp;start=705"/>
    <hyperlink ref="A90" r:id="rId9" display="http://forum.sibmama.ru/viewtopic.php?t=821156&amp;postdays=0&amp;postorder=asc&amp;start=705"/>
    <hyperlink ref="A41:A43" r:id="rId10" display="http://forum.sibmama.ru/viewtopic.php?t=821156&amp;postdays=0&amp;postorder=asc&amp;start=705"/>
    <hyperlink ref="A91" r:id="rId11" display="http://forum.sibmama.ru/viewtopic.php?t=821156&amp;postdays=0&amp;postorder=asc&amp;start=705"/>
    <hyperlink ref="A63" r:id="rId12" display="http://forum.sibmama.ru/viewtopic.php?t=821156&amp;postdays=0&amp;postorder=asc&amp;start=705"/>
    <hyperlink ref="A46:A48" r:id="rId13" display="http://forum.sibmama.ru/viewtopic.php?t=821156&amp;postdays=0&amp;postorder=asc&amp;start=705"/>
    <hyperlink ref="A50:A53" r:id="rId14" display="http://forum.sibmama.ru/viewtopic.php?t=821156&amp;postdays=0&amp;postorder=asc&amp;start=705"/>
    <hyperlink ref="A125" r:id="rId15" display="http://forum.sibmama.ru/viewtopic.php?t=821156&amp;postdays=0&amp;postorder=asc&amp;start=690"/>
    <hyperlink ref="A127" r:id="rId16" display="http://forum.sibmama.ru/viewtopic.php?t=821156&amp;postdays=0&amp;postorder=asc&amp;start=690"/>
    <hyperlink ref="A126" r:id="rId17" display="http://forum.sibmama.ru/viewtopic.php?t=821156&amp;postdays=0&amp;postorder=asc&amp;start=690"/>
    <hyperlink ref="A57" r:id="rId18" display="http://forum.sibmama.ru/viewtopic.php?t=821156&amp;postdays=0&amp;postorder=asc&amp;start=690"/>
    <hyperlink ref="A87" r:id="rId19" display="http://forum.sibmama.ru/viewtopic.php?t=821156&amp;postdays=0&amp;postorder=asc&amp;start=645"/>
    <hyperlink ref="A63:A64" r:id="rId20" display="http://forum.sibmama.ru/viewtopic.php?t=821156&amp;postdays=0&amp;postorder=asc&amp;start=645"/>
    <hyperlink ref="A46" r:id="rId21" display="http://forum.sibmama.ru/viewtopic.php?t=821156&amp;postdays=0&amp;postorder=asc&amp;start=645"/>
    <hyperlink ref="A67:A78" r:id="rId22" display="http://forum.sibmama.ru/viewtopic.php?t=821156&amp;postdays=0&amp;postorder=asc&amp;start=645"/>
    <hyperlink ref="A13" r:id="rId23" display="http://forum.sibmama.ru/viewtopic.php?t=821156&amp;postdays=0&amp;postorder=asc&amp;start=600"/>
    <hyperlink ref="A81:A88" r:id="rId24" display="http://forum.sibmama.ru/viewtopic.php?t=821156&amp;postdays=0&amp;postorder=asc&amp;start=600"/>
    <hyperlink ref="A94:A95" r:id="rId25" display="http://forum.sibmama.ru/viewtopic.php?t=821156&amp;postdays=0&amp;postorder=asc&amp;start=705"/>
    <hyperlink ref="A107" r:id="rId26" display="http://forum.sibmama.ru/viewtopic.php?t=821156&amp;postdays=0&amp;postorder=asc&amp;start=720"/>
    <hyperlink ref="A99:A122" r:id="rId27" display="http://forum.sibmama.ru/viewtopic.php?t=821156&amp;postdays=0&amp;postorder=asc&amp;start=720"/>
    <hyperlink ref="A60" r:id="rId28" display="http://forum.sibmama.ru/viewtopic.php?t=821156&amp;postdays=0&amp;postorder=asc&amp;start=735"/>
    <hyperlink ref="A121" r:id="rId29" display="http://forum.sibmama.ru/viewtopic.php?t=821156&amp;postdays=0&amp;postorder=asc&amp;start=750"/>
    <hyperlink ref="A85" r:id="rId30" display="http://forum.sibmama.ru/viewtopic.php?t=821156&amp;postdays=0&amp;postorder=asc&amp;start=750"/>
    <hyperlink ref="A140:A142" r:id="rId31" display="http://forum.sibmama.ru/viewtopic.php?t=821156&amp;postdays=0&amp;postorder=asc&amp;start=750"/>
    <hyperlink ref="A38" r:id="rId32" display="http://forum.sibmama.ru/viewtopic.php?t=821156&amp;postdays=0&amp;postorder=asc&amp;start=750"/>
    <hyperlink ref="A145:A147" r:id="rId33" display="http://forum.sibmama.ru/viewtopic.php?t=821156&amp;postdays=0&amp;postorder=asc&amp;start=750"/>
    <hyperlink ref="A130" r:id="rId34" display="http://forum.sibmama.ru/viewtopic.php?t=821156&amp;postdays=0&amp;postorder=asc&amp;start=735"/>
    <hyperlink ref="A129" r:id="rId35" display="http://forum.sibmama.ru/viewtopic.php?t=821156&amp;postdays=0&amp;postorder=asc&amp;start=735"/>
    <hyperlink ref="A131" r:id="rId36" display="http://forum.sibmama.ru/viewtopic.php?t=821156&amp;postdays=0&amp;postorder=asc&amp;start=735"/>
    <hyperlink ref="A106" r:id="rId37" display="http://forum.sibmama.ru/viewtopic.php?t=821156&amp;postdays=0&amp;postorder=asc&amp;start=735"/>
    <hyperlink ref="A92" r:id="rId38" display="http://forum.sibmama.ru/viewtopic.php?t=821156&amp;postdays=0&amp;postorder=asc&amp;start=735"/>
    <hyperlink ref="A158:A159" r:id="rId39" display="http://forum.sibmama.ru/viewtopic.php?t=821156&amp;postdays=0&amp;postorder=asc&amp;start=735"/>
    <hyperlink ref="A4" r:id="rId40" display="http://forum.sibmama.ru/viewtopic.php?t=821156&amp;postdays=0&amp;postorder=asc&amp;start=750"/>
    <hyperlink ref="A6" r:id="rId41" display="http://forum.sibmama.ru/viewtopic.php?t=821156&amp;postdays=0&amp;postorder=asc&amp;start=750"/>
    <hyperlink ref="A2" r:id="rId42" display="http://forum.sibmama.ru/viewtopic.php?t=821156&amp;postdays=0&amp;postorder=asc&amp;start=765"/>
    <hyperlink ref="A3" r:id="rId43" display="http://forum.sibmama.ru/viewtopic.php?t=821156&amp;postdays=0&amp;postorder=asc&amp;start=765"/>
    <hyperlink ref="A5" r:id="rId44" display="http://forum.sibmama.ru/viewtopic.php?t=821156&amp;postdays=0&amp;postorder=asc&amp;start=750"/>
    <hyperlink ref="A7" r:id="rId45" display="http://forum.sibmama.ru/viewtopic.php?t=821156&amp;postdays=0&amp;postorder=asc&amp;start=750"/>
    <hyperlink ref="A56" r:id="rId46" display="http://forum.sibmama.ru/viewtopic.php?t=821156&amp;start=720"/>
    <hyperlink ref="A128" r:id="rId47" display="http://forum.sibmama.ru/viewtopic.php?t=821156&amp;postdays=0&amp;postorder=asc&amp;start=690"/>
  </hyperlinks>
  <pageMargins left="0.7" right="0.7" top="0.75" bottom="0.75" header="0.3" footer="0.3"/>
  <pageSetup paperSize="9" orientation="portrait" horizontalDpi="180" verticalDpi="180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"/>
  <sheetViews>
    <sheetView workbookViewId="0">
      <selection activeCell="A3" sqref="A3:J3"/>
    </sheetView>
  </sheetViews>
  <sheetFormatPr defaultRowHeight="15"/>
  <cols>
    <col min="1" max="1" width="26.42578125" customWidth="1"/>
    <col min="2" max="2" width="70.140625" customWidth="1"/>
  </cols>
  <sheetData>
    <row r="3" spans="1:2">
      <c r="A3" s="3" t="s">
        <v>126</v>
      </c>
      <c r="B3" s="8" t="s">
        <v>125</v>
      </c>
    </row>
  </sheetData>
  <hyperlinks>
    <hyperlink ref="A3" r:id="rId1" display="http://forum.sibmama.ru/viewtopic.php?t=821156&amp;postdays=0&amp;postorder=asc&amp;start=735"/>
  </hyperlink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2013-09-10T17:01:45Z</dcterms:modified>
</cp:coreProperties>
</file>