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48" i="1"/>
  <c r="G148"/>
  <c r="F148"/>
  <c r="E148"/>
  <c r="G139"/>
  <c r="E139"/>
  <c r="F139" s="1"/>
  <c r="H139" s="1"/>
  <c r="C138"/>
  <c r="C136"/>
  <c r="C135"/>
  <c r="C134"/>
  <c r="G130"/>
  <c r="E130"/>
  <c r="F130" s="1"/>
  <c r="H130" s="1"/>
  <c r="E121"/>
  <c r="G114"/>
  <c r="F114"/>
  <c r="H114" s="1"/>
  <c r="E114"/>
  <c r="G103"/>
  <c r="E103"/>
  <c r="F103" s="1"/>
  <c r="G100"/>
  <c r="E100"/>
  <c r="F100" s="1"/>
  <c r="G91"/>
  <c r="E91"/>
  <c r="F91" s="1"/>
  <c r="G87"/>
  <c r="E87"/>
  <c r="F87" s="1"/>
  <c r="C79"/>
  <c r="C78"/>
  <c r="C77"/>
  <c r="C72"/>
  <c r="G60"/>
  <c r="E60"/>
  <c r="F60" s="1"/>
  <c r="H60" s="1"/>
  <c r="G55"/>
  <c r="G47"/>
  <c r="E55"/>
  <c r="F55" s="1"/>
  <c r="H55" s="1"/>
  <c r="E47"/>
  <c r="F47" s="1"/>
  <c r="H47" s="1"/>
  <c r="C45"/>
  <c r="C43"/>
  <c r="C33"/>
  <c r="C31"/>
  <c r="E24"/>
  <c r="F24" s="1"/>
  <c r="C23"/>
  <c r="C14"/>
  <c r="C18"/>
  <c r="G19"/>
  <c r="E19"/>
  <c r="F19" s="1"/>
  <c r="G10"/>
  <c r="E10"/>
  <c r="F10" s="1"/>
  <c r="G6"/>
  <c r="E6"/>
  <c r="F6" s="1"/>
  <c r="E92"/>
  <c r="E93" s="1"/>
  <c r="F93" s="1"/>
  <c r="H93" s="1"/>
  <c r="H103" l="1"/>
  <c r="H87"/>
  <c r="H91"/>
</calcChain>
</file>

<file path=xl/sharedStrings.xml><?xml version="1.0" encoding="utf-8"?>
<sst xmlns="http://schemas.openxmlformats.org/spreadsheetml/2006/main" count="290" uniqueCount="162">
  <si>
    <t>Комплект женский (евразия) 12-819-018ВП размер-м(46) замена Комплект женский (гамма) СЖ1295 размер-46</t>
  </si>
  <si>
    <t>сорочка женская (кр.в.) 244ХР073 размер-54</t>
  </si>
  <si>
    <t xml:space="preserve">сорочка женская (кр.в.) 244ХР1193 размер-54 </t>
  </si>
  <si>
    <t>Tatyana25</t>
  </si>
  <si>
    <t xml:space="preserve">носки жен.(кр.в.) Артикул: с415 Красная Ветка р.25 </t>
  </si>
  <si>
    <t xml:space="preserve"> носки жен.(кр.в.) Артикул: с412 Красная Ветка р.25 </t>
  </si>
  <si>
    <t xml:space="preserve"> носки женские (кр.в.) Артикул: с400 Красная Ветка р.25 </t>
  </si>
  <si>
    <t xml:space="preserve"> носки жен.(кр.в.) Артикул: с2811 Красная Ветка р.25 на замену носки жен.(кр.в.) Артикул: с2911 Красная Ветка р.25 </t>
  </si>
  <si>
    <t xml:space="preserve"> Брюки для мальчика (ф.ф.)Артикул:1435фф Фил Фри (Feel Free) р.104/28 200.0 р. </t>
  </si>
  <si>
    <t xml:space="preserve"> Брюки для мальчика т.синий (черубино)Артикул:CAB7227Черубино р.98/56 166.0 р.</t>
  </si>
  <si>
    <t>носки детские (к.в) Артикул: с753 Красная Ветка р. 18 на мальчика</t>
  </si>
  <si>
    <t xml:space="preserve"> носки детские (к.в) Артикул: с755 Красная Ветка р. 16 на мальчика на замену носки детские (к.в) Артикул: с751 Красная Ветка р.16 </t>
  </si>
  <si>
    <t xml:space="preserve"> Носки дет. х/б (Орёл)Артикул: с39 ор Орёл р.18 на мальчика на замену любые х/б </t>
  </si>
  <si>
    <t xml:space="preserve"> Брюки ясельные (ф.ф) 3419 (Feel Free) на мальчика р.28/92 123.0 р. </t>
  </si>
  <si>
    <t xml:space="preserve"> Брюки дет.(бель бимбо) 92124Бель Бимбо (Bell Bimbo) на мальчика р.98/52 172.0 р. </t>
  </si>
  <si>
    <t xml:space="preserve">Ползунки укор. (в.-т.) 04 68Виктория-Текс р.22/68 40.0 р. на девочку </t>
  </si>
  <si>
    <t xml:space="preserve"> Брюки ясельные розовый полоска(черубино) CSN7202 на девочку р.68/44 83.0 р. </t>
  </si>
  <si>
    <t xml:space="preserve"> брюки ясельные (консалт) СК4028-2Сн на девочку р.44/68 72.0 р. </t>
  </si>
  <si>
    <t xml:space="preserve"> ползунки короткие с ластов. (ф.з)  И4.12.2б на девочку р.68/44 49.0 р. </t>
  </si>
  <si>
    <t xml:space="preserve"> ползунки (ф.з.)Артикул: И4.82.4 Фанни Зебра на девочку р.68/44 50.0 р. </t>
  </si>
  <si>
    <t xml:space="preserve"> трусы (ф.з.) Артикул:4.96.4 Фанни Зебра на девочку  р.62/40 30.0 р. </t>
  </si>
  <si>
    <t xml:space="preserve"> трусы детские Артикул: 4.96.2Фанни Зебра на девочку р.68/44 34.0 р. </t>
  </si>
  <si>
    <t xml:space="preserve"> штанишки под подгузник (ф.з.) Ф4.24.2 на девочку р.68/44 59.0 р. </t>
  </si>
  <si>
    <t xml:space="preserve"> штанишки (ф.з.) Артикул: Ф4.21.2 на девочку р.68/44 59.0 р.</t>
  </si>
  <si>
    <t>lulka12</t>
  </si>
  <si>
    <t xml:space="preserve">BXJK168джемпер для мальчиков 9л 156р </t>
  </si>
  <si>
    <t xml:space="preserve"> BJK186 джемпер для мальчиков 10л 208р </t>
  </si>
  <si>
    <t xml:space="preserve"> SDV345платье детское 9\12 154р </t>
  </si>
  <si>
    <t xml:space="preserve"> SATH345 комплект детский 3\6 199р </t>
  </si>
  <si>
    <t xml:space="preserve"> SATR346 комплект детский 9\12 208р </t>
  </si>
  <si>
    <t xml:space="preserve"> GAJP323 комплект для девочки Океан 341р 1год</t>
  </si>
  <si>
    <t>Ленуш@</t>
  </si>
  <si>
    <t xml:space="preserve">BAXP298 комплект для мальчиков 4, Blue   350,00 </t>
  </si>
  <si>
    <t xml:space="preserve"> BAXP297 комплект для мальчиков 4, Green   350,00   1 </t>
  </si>
  <si>
    <t xml:space="preserve"> BAXP302 комплект для мальчиков 4, Sky   396,00   1 </t>
  </si>
  <si>
    <t xml:space="preserve"> BAXP312 комплект для мальчиков 4, Stone   396,00   1 </t>
  </si>
  <si>
    <t xml:space="preserve"> BAXP312/1 комплект для мальчиков 4, Stone   396,00   1</t>
  </si>
  <si>
    <t xml:space="preserve">BATH297 комплект для мальчиков 4, Red   218,00 </t>
  </si>
  <si>
    <t xml:space="preserve"> BATB294 комплект для мальчиков 3, Apple   208,00   1 </t>
  </si>
  <si>
    <t xml:space="preserve"> BATB294 комплект для мальчиков 3, Beige   208,00   1 </t>
  </si>
  <si>
    <t xml:space="preserve"> BATB294 комплект для мальчиков 3, Sky   208,00   1</t>
  </si>
  <si>
    <t>Pusika</t>
  </si>
  <si>
    <t>Трусы для мальчика CAK1146 серый р. 98-104/56, 49 р. 2 шт.</t>
  </si>
  <si>
    <t>M@d@m</t>
  </si>
  <si>
    <t>КисЮля(=*.*=)</t>
  </si>
  <si>
    <t>Платье для девочки вишенки на белом (черубино) CSB6396 р.86/52    191.0р.  замена Платье ясельное (консалт) СК5128нк14Сн р.56/86 155.0р</t>
  </si>
  <si>
    <t>Топ для девочки, розовый (полоска)    CSB6472  86/56    96,00р</t>
  </si>
  <si>
    <t>Комплект д/дев.розовый (платье,трус,косын)(черуб) р.80/52   239.0р</t>
  </si>
  <si>
    <t>Комплект яс. (консалт) К2088нк41 р.52/80   265.0 р на замену комплект ясельный (консалт) СК2122к14Сн .52/80   235.0р</t>
  </si>
  <si>
    <t>Платье ясельное (консалт) СК5128нк14Сн р.52/80   155.0р замена Платье для девочки вишенки на белом (черубино) CSB6396 р.80/52   191.0р.</t>
  </si>
  <si>
    <t xml:space="preserve">кепи с-04/4 размер 44 1 шт 159 руб </t>
  </si>
  <si>
    <t xml:space="preserve"> бейсболка ст-214 размер 44 1 шт 192 руб</t>
  </si>
  <si>
    <t>айгуш</t>
  </si>
  <si>
    <t xml:space="preserve">GAXP286 комплект для девочек 4 195,00 </t>
  </si>
  <si>
    <t>zaia</t>
  </si>
  <si>
    <t xml:space="preserve">блуза-поло детская Консалт (Crockid). арт К3104 цвет голубой р.72-76 155.р. мальчик. </t>
  </si>
  <si>
    <t xml:space="preserve"> Полукомбинезон ясельный Консалт (Crockid) арт СК6030, цвет голубой р48/74 175руб мальчик </t>
  </si>
  <si>
    <t xml:space="preserve"> Кофточка с лампасами серый меланж (ёмаё) арт 25-03 р68-74 165руб мальчик </t>
  </si>
  <si>
    <t xml:space="preserve"> Штаны для мальчиков. (тигр) арт312-405001 р6-9, 94руб цвет тёмно синий мальчик </t>
  </si>
  <si>
    <t xml:space="preserve"> Ползунки короткие серый меланж (ёмаё) арт 26-06, р 74-80 195 руб мальчик </t>
  </si>
  <si>
    <t xml:space="preserve"> футболка ясельная (консалт) арт СК3008, р 48-74 цвет голубой, 78 руб мальчик</t>
  </si>
  <si>
    <t>Людмила0337</t>
  </si>
  <si>
    <t xml:space="preserve">Комплект для мальчика белый CAK3125 р.110-116/60, 98 р. </t>
  </si>
  <si>
    <t xml:space="preserve"> Майка для мальчика хаки CAK2109 р.110-116/60, 47 р. </t>
  </si>
  <si>
    <t xml:space="preserve"> Трусы для мальчика серый CAK1146 р.110-116/60, 49 р. </t>
  </si>
  <si>
    <t xml:space="preserve"> Трусы для мальчика хаки CAK1179 р.98-104/56, 43 р. </t>
  </si>
  <si>
    <t xml:space="preserve"> Трусы-боксеры для мальчика синий САК1180 р.98-104/56, 47 р.</t>
  </si>
  <si>
    <t xml:space="preserve">Любимый кроха бандана СТ-08/1 хлопок 100% 44-46,140 син, Мальчик -Наталья ана не будет нам большая у нас объём головы 42см? </t>
  </si>
  <si>
    <t xml:space="preserve"> Любимый кроха панама СT-213 хлопок 100%,(поплин) 44, 192 голубой мальчик</t>
  </si>
  <si>
    <t>30358_OLB Сорочка для мальчика р.152-72-34 цена 179 цвет светло-серый 1 шт, голубой 1 шт.</t>
  </si>
  <si>
    <t>Viksya</t>
  </si>
  <si>
    <t xml:space="preserve">Комбинезон с капюшон. белый на подкладке (ёмаё) 22-12 р.40/62-68 415,00 руб. 1 шт. (девочка) </t>
  </si>
  <si>
    <t xml:space="preserve"> Ползунки высокие лиловый (ёмаё) 26-07 р.36/56-62 229,00 руб. 1 шт (девочка) </t>
  </si>
  <si>
    <t xml:space="preserve"> Ползунки короткие белый (ёмаё) 26-319 р.40/62-68 144,00 руб. 1 шт. (девочка)</t>
  </si>
  <si>
    <t>@Лорик@</t>
  </si>
  <si>
    <t xml:space="preserve">трусы-боксеры для мальчика синий (черубино) Артикул: САJ1151 р146/76 - 2шт. </t>
  </si>
  <si>
    <t xml:space="preserve"> трусы для мальчика (консалт) Артикул: К1907 р80/146-152 - 1шт. </t>
  </si>
  <si>
    <t xml:space="preserve"> трусы для мальчика (консалт) Артикул: К1935 р80 146-152 - 2шт. </t>
  </si>
  <si>
    <t xml:space="preserve"> трусы для мальчика (консалт) Артикул: К1906 р80/146-152 - 2шт. </t>
  </si>
  <si>
    <t xml:space="preserve"> шорты для мальчика (консалт) Артикул: К4200к32 р76/146 - 1шт. </t>
  </si>
  <si>
    <t xml:space="preserve"> шорты для мальчика (консалт) Артикул: СК4235к24Сн р76/146 - 1шт. </t>
  </si>
  <si>
    <t xml:space="preserve"> комплект д/дома жен (в.-т.) Артикул: 2839 р48 - 1шт. </t>
  </si>
  <si>
    <t xml:space="preserve"> бриджи женские черные (черубино) Артикул: FS7073 р 170/100/46 - 1шт.</t>
  </si>
  <si>
    <t>ellena2305</t>
  </si>
  <si>
    <t>BJN300 джемпер для мальчиков 4, Apple, 171 р.</t>
  </si>
  <si>
    <t>fialka-altai</t>
  </si>
  <si>
    <t xml:space="preserve">Трусы д/мальчика Артикул: К1907 р.52/98-104, цена49руб, 4 шт. </t>
  </si>
  <si>
    <t xml:space="preserve"> Майка д/ мальчика белая Артикул: К1069 р р.52/98-104 1шт. </t>
  </si>
  <si>
    <t xml:space="preserve"> Майка д/ мальчика белая Артикул: К1069 р р.72-76/134-140 1шт. </t>
  </si>
  <si>
    <t xml:space="preserve"> Комплект д/мальчика Артикул К1059 р.52/98-104 1шт.</t>
  </si>
  <si>
    <t>BJR297 джемпер для мальчиков 2 140,00</t>
  </si>
  <si>
    <t>Nasttasja</t>
  </si>
  <si>
    <t>кофточка ясельная розовый-фрукты (черубино)CAN6453 р.68/44 107.0 р.</t>
  </si>
  <si>
    <t xml:space="preserve">Любимый кроха кепи СТ-301 хлопок 100% (поплин) Размер: 52 148 цвет:синий(другой не нужен) </t>
  </si>
  <si>
    <t xml:space="preserve"> Любимый кроха бейсболка BC-215 хлопок 100%,(поплин) размер: 52 225 цвет: бежевый</t>
  </si>
  <si>
    <t>Пижама ясельная экрю (Черубино) Артикул: CAB5157, р.98/56, цвет на мальчика (если можно, то голубую) 226 р</t>
  </si>
  <si>
    <t>Марина 777</t>
  </si>
  <si>
    <t xml:space="preserve"> Носки подрост.(алсу) Артикул: АС78 р.20/22 24.5 р. 5 пар </t>
  </si>
  <si>
    <t xml:space="preserve"> Носки дет. х/б (орел) Артикул: с274 р.16 17.1 р. 3 пары </t>
  </si>
  <si>
    <t xml:space="preserve"> Носки дет. (Орёл) Артикул: с430 р.14/16 24.6 р. 3 пары </t>
  </si>
  <si>
    <t xml:space="preserve"> GVF298 майка для девочек 4, Milk 91,00 </t>
  </si>
  <si>
    <t xml:space="preserve"> GKJN206 джемпер для девочек 4, Pink 363,00 </t>
  </si>
  <si>
    <t xml:space="preserve"> GJN427 джемпер для девочек 9, Pink 221,00 на замену GJC197 джемпер для девочек 9, Pink 260,00 </t>
  </si>
  <si>
    <t xml:space="preserve"> Трусы для девочки 2шт WIHTE\RED(визави) Артикул:GS11-029 р.S 65.0 р.</t>
  </si>
  <si>
    <t xml:space="preserve">комплект д.дев. (пеликан)GAJD194 р.8 286.0 р. </t>
  </si>
  <si>
    <t xml:space="preserve"> комплект д.дев. (пеликан)GAML192 р.8 286.0 р </t>
  </si>
  <si>
    <t xml:space="preserve"> Комплект для девочки (Пеликан)GAML406 р.8 327.0 р.</t>
  </si>
  <si>
    <t>Bondarinka</t>
  </si>
  <si>
    <t>Брюки для мальчика (пеликан) джинсы BWP3002 р.3 397.0 р.</t>
  </si>
  <si>
    <t>комплект для мальчика Green (пеликан) BAXP297 Распродажа 2012 р.2 350.0 р.</t>
  </si>
  <si>
    <t xml:space="preserve">Комплект для девочки (Пеликан)Артикул:GAJS307 р.4 333.0 р. </t>
  </si>
  <si>
    <t xml:space="preserve"> Джемпер д/девочки Pink (Пеликан)Артикул:GJR326 р.4 182.0 р.</t>
  </si>
  <si>
    <t>Women&amp;women</t>
  </si>
  <si>
    <t xml:space="preserve"> </t>
  </si>
  <si>
    <t xml:space="preserve"> Бейсболка детская (кроха) ВС-TJ-05 р.50 белая (только не синяя!)</t>
  </si>
  <si>
    <t>Юлия Гонштейн</t>
  </si>
  <si>
    <t xml:space="preserve">брюки ясельные (консалт) Артикул:СК4028-2Сн р.52/80 72руб 1шт </t>
  </si>
  <si>
    <t xml:space="preserve"> Бриджи д/дев. т.синий (горошек) (черубино) Артикул:CSK7217 р.116/60 109.0 р. 1шт </t>
  </si>
  <si>
    <t xml:space="preserve"> топ для девочки изумрудный (черубино) Артикул:CSK6493 р.116/60 96.0 р. 1шт </t>
  </si>
  <si>
    <t xml:space="preserve"> Полукомбинезон д/дев.изумрудный/фиолет. (черубино) Артикул:CSK9208 р.122/64 144.0 р. 1шт </t>
  </si>
  <si>
    <t xml:space="preserve"> Колготки дет. х/б+эл.(алсу) Артикул:2фс73 р.17/18 90.0 р. 2шт голубые, персиковые, розовые,.. </t>
  </si>
  <si>
    <t xml:space="preserve"> Колготки дет. (орел) Артикул:с143 р.18 53.9 р. 2шт </t>
  </si>
  <si>
    <t xml:space="preserve"> Комплект женский (туника,бриджи) синий(черубино) Артикул:FL9054 р.170/104-112/52 461.0 р. 1шт </t>
  </si>
  <si>
    <t xml:space="preserve"> Носки муж. х/б+па (орел) Артикул:с253 р.27 29.9 р. 5шт </t>
  </si>
  <si>
    <t xml:space="preserve"> Носки муж. х/б+па (орел) Артикул:с60 р.27 29.9 р. 5шт </t>
  </si>
  <si>
    <t xml:space="preserve"> Носки жен. х/б+эл. (орел) Артикул:с353 р.25 28.3 р. 1шт (в остатках 1шт) </t>
  </si>
  <si>
    <t xml:space="preserve"> Носки подр. х/б+па (орел) Артикул:с29ор р.18 19.9 р. 5шт (разноцветные) </t>
  </si>
  <si>
    <t xml:space="preserve"> сорочка дет. (консалт) Артикул:К1110 р.64/122 115.0 р. 1шт </t>
  </si>
  <si>
    <t xml:space="preserve"> носки женские (орел) Артикул:С397 р.23/25 10.8 р. 2шт </t>
  </si>
  <si>
    <t xml:space="preserve"> Трусы жен.классика FLOWER (визави) Артикул:DS0363 р.96 65.0 р. 1шт </t>
  </si>
  <si>
    <t xml:space="preserve"> Трусы женские классика WHITE (визави) Артикул:DS0353 р.96 65.0 р. 1шт </t>
  </si>
  <si>
    <t xml:space="preserve"> трусы женские Tea rose классика (визави) Артикул:DS0274 р.96 50.0 р. 1шт белые</t>
  </si>
  <si>
    <t>pyuli</t>
  </si>
  <si>
    <t xml:space="preserve">футболка для девочки (черубино) Артикул: CSJ6510 р-р 134/68 109 руб. - 1 шт. </t>
  </si>
  <si>
    <t xml:space="preserve"> футболка для девочки (черубино) Артикул: CSJ6512 р-р 134/68 128 руб. - 1 шт.</t>
  </si>
  <si>
    <t>мими81</t>
  </si>
  <si>
    <t xml:space="preserve">6533 (14) Футболка ясельная CSN653301G11 желтый"1Y 80-52" 96р </t>
  </si>
  <si>
    <t xml:space="preserve"> 6542 (18) Футболка для девочек CSB654203G11 салатовый 80-52 93р </t>
  </si>
  <si>
    <t xml:space="preserve"> 6548 (17) Сарафан для девочки CSB654802G11 розовый 80-52 212р </t>
  </si>
  <si>
    <t xml:space="preserve"> 9198 (11) Комплект для девочки CSB919801G26 белый/голубой 80-52 256р</t>
  </si>
  <si>
    <t xml:space="preserve">GS11-027 Трусы для девочки 2шт WIHTE\ PRINT WHITE(визави) разм S ц.65 р </t>
  </si>
  <si>
    <t xml:space="preserve"> GM11-021-1 Майка для дев.WHITE (визави) разм S ц.65 р розовую </t>
  </si>
  <si>
    <t xml:space="preserve"> GM11-025 Майка для дев.WHITE\PINK (визави) разм S ц.65 р </t>
  </si>
  <si>
    <t xml:space="preserve"> DS0265Трусы жен.классика WHITE (визави) разм 104 ц 65 </t>
  </si>
  <si>
    <t xml:space="preserve"> DS0229 Трусы жен.классика VANILLA/COFFEE (визави) разм 104 ц.65</t>
  </si>
  <si>
    <t>Северный Мишка</t>
  </si>
  <si>
    <t>я</t>
  </si>
  <si>
    <t>комплект для девочки (консалт) К1064 р.52/98-104</t>
  </si>
  <si>
    <t xml:space="preserve">носочки на мальчика Х/Б размер 14   с29ор </t>
  </si>
  <si>
    <t xml:space="preserve">Носки муж.Орёл  Носки муж. Артикул:с309 р.27 37.8 р. </t>
  </si>
  <si>
    <t>замена  Сарафан для девочки розовый (черубино) CSB6475 р.86/52   155.0р</t>
  </si>
  <si>
    <t>джемпер для девочки изумрудный (черубино) CAK6489 р.104/56</t>
  </si>
  <si>
    <t>ник</t>
  </si>
  <si>
    <t>наименование</t>
  </si>
  <si>
    <t>цена</t>
  </si>
  <si>
    <t>кол-во</t>
  </si>
  <si>
    <t xml:space="preserve">итого </t>
  </si>
  <si>
    <t>с орг%</t>
  </si>
  <si>
    <t>транспорт.</t>
  </si>
  <si>
    <t>к оплате</t>
  </si>
  <si>
    <t>сдано</t>
  </si>
  <si>
    <t>долг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</si>
</sst>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workbookViewId="0">
      <selection activeCell="J2" sqref="J2"/>
    </sheetView>
  </sheetViews>
  <sheetFormatPr defaultRowHeight="15"/>
  <cols>
    <col min="1" max="1" width="27.28515625" customWidth="1"/>
    <col min="2" max="2" width="56.5703125" customWidth="1"/>
  </cols>
  <sheetData>
    <row r="1" spans="1:10" s="4" customFormat="1">
      <c r="A1" s="4" t="s">
        <v>152</v>
      </c>
      <c r="B1" s="4" t="s">
        <v>153</v>
      </c>
      <c r="C1" s="4" t="s">
        <v>154</v>
      </c>
      <c r="D1" s="4" t="s">
        <v>155</v>
      </c>
      <c r="E1" s="4" t="s">
        <v>156</v>
      </c>
      <c r="F1" s="4" t="s">
        <v>157</v>
      </c>
      <c r="G1" s="4" t="s">
        <v>158</v>
      </c>
      <c r="H1" s="4" t="s">
        <v>159</v>
      </c>
      <c r="I1" s="4" t="s">
        <v>160</v>
      </c>
      <c r="J1" s="4" t="s">
        <v>161</v>
      </c>
    </row>
    <row r="3" spans="1:10">
      <c r="A3" t="s">
        <v>74</v>
      </c>
      <c r="B3" t="s">
        <v>72</v>
      </c>
      <c r="C3">
        <v>0</v>
      </c>
      <c r="E3">
        <v>0</v>
      </c>
      <c r="G3">
        <v>0</v>
      </c>
    </row>
    <row r="4" spans="1:10">
      <c r="A4" t="s">
        <v>74</v>
      </c>
      <c r="B4" t="s">
        <v>73</v>
      </c>
      <c r="C4">
        <v>143.55000000000001</v>
      </c>
      <c r="D4">
        <v>1</v>
      </c>
      <c r="E4">
        <v>143.55000000000001</v>
      </c>
      <c r="G4">
        <v>2</v>
      </c>
    </row>
    <row r="5" spans="1:10">
      <c r="A5" t="s">
        <v>74</v>
      </c>
      <c r="B5" t="s">
        <v>71</v>
      </c>
      <c r="C5">
        <v>450.45</v>
      </c>
      <c r="D5">
        <v>1</v>
      </c>
      <c r="E5">
        <v>450.45</v>
      </c>
      <c r="G5">
        <v>2</v>
      </c>
    </row>
    <row r="6" spans="1:10" s="5" customFormat="1">
      <c r="A6" s="5" t="s">
        <v>74</v>
      </c>
      <c r="E6" s="5">
        <f>SUM(E3:E5)</f>
        <v>594</v>
      </c>
      <c r="F6" s="5">
        <f>E6*1.13</f>
        <v>671.21999999999991</v>
      </c>
      <c r="G6" s="5">
        <f>SUM(G3:G5)</f>
        <v>4</v>
      </c>
      <c r="H6" s="5">
        <v>675</v>
      </c>
    </row>
    <row r="7" spans="1:10">
      <c r="A7" t="s">
        <v>107</v>
      </c>
      <c r="B7" t="s">
        <v>104</v>
      </c>
      <c r="C7">
        <v>283.14</v>
      </c>
      <c r="D7">
        <v>1</v>
      </c>
      <c r="E7">
        <v>283.14</v>
      </c>
      <c r="G7">
        <v>2</v>
      </c>
    </row>
    <row r="8" spans="1:10">
      <c r="A8" t="s">
        <v>107</v>
      </c>
      <c r="B8" s="2" t="s">
        <v>105</v>
      </c>
      <c r="C8">
        <v>0</v>
      </c>
      <c r="D8">
        <v>0</v>
      </c>
      <c r="E8">
        <v>0</v>
      </c>
      <c r="G8">
        <v>0</v>
      </c>
    </row>
    <row r="9" spans="1:10">
      <c r="A9" t="s">
        <v>107</v>
      </c>
      <c r="B9" t="s">
        <v>106</v>
      </c>
      <c r="C9">
        <v>323.73</v>
      </c>
      <c r="D9">
        <v>1</v>
      </c>
      <c r="E9">
        <v>323.73</v>
      </c>
      <c r="G9">
        <v>2</v>
      </c>
    </row>
    <row r="10" spans="1:10" s="5" customFormat="1">
      <c r="A10" s="5" t="s">
        <v>107</v>
      </c>
      <c r="E10" s="5">
        <f>SUM(E7:E9)</f>
        <v>606.87</v>
      </c>
      <c r="F10" s="5">
        <f>E10*1.13</f>
        <v>685.76309999999989</v>
      </c>
      <c r="G10" s="5">
        <f>SUM(G7:G9)</f>
        <v>4</v>
      </c>
      <c r="H10" s="5">
        <v>690</v>
      </c>
    </row>
    <row r="11" spans="1:10">
      <c r="A11" t="s">
        <v>83</v>
      </c>
      <c r="B11" s="2" t="s">
        <v>82</v>
      </c>
      <c r="C11">
        <v>0</v>
      </c>
      <c r="D11">
        <v>0</v>
      </c>
      <c r="E11">
        <v>0</v>
      </c>
    </row>
    <row r="12" spans="1:10">
      <c r="A12" t="s">
        <v>83</v>
      </c>
      <c r="B12" s="2" t="s">
        <v>81</v>
      </c>
      <c r="C12">
        <v>0</v>
      </c>
      <c r="D12">
        <v>0</v>
      </c>
      <c r="E12">
        <v>0</v>
      </c>
    </row>
    <row r="13" spans="1:10">
      <c r="A13" t="s">
        <v>83</v>
      </c>
      <c r="B13" t="s">
        <v>78</v>
      </c>
      <c r="C13">
        <v>0</v>
      </c>
      <c r="D13">
        <v>0</v>
      </c>
      <c r="E13">
        <v>0</v>
      </c>
    </row>
    <row r="14" spans="1:10">
      <c r="A14" t="s">
        <v>83</v>
      </c>
      <c r="B14" t="s">
        <v>76</v>
      </c>
      <c r="C14">
        <f>E14/D14</f>
        <v>49.5</v>
      </c>
      <c r="D14">
        <v>3</v>
      </c>
      <c r="E14">
        <v>148.5</v>
      </c>
      <c r="G14">
        <v>3</v>
      </c>
    </row>
    <row r="15" spans="1:10">
      <c r="A15" t="s">
        <v>83</v>
      </c>
      <c r="B15" s="2" t="s">
        <v>77</v>
      </c>
      <c r="C15">
        <v>0</v>
      </c>
      <c r="D15">
        <v>0</v>
      </c>
      <c r="E15">
        <v>0</v>
      </c>
    </row>
    <row r="16" spans="1:10">
      <c r="A16" t="s">
        <v>83</v>
      </c>
      <c r="B16" s="2" t="s">
        <v>79</v>
      </c>
      <c r="C16">
        <v>0</v>
      </c>
      <c r="D16">
        <v>0</v>
      </c>
      <c r="E16">
        <v>0</v>
      </c>
    </row>
    <row r="17" spans="1:8">
      <c r="A17" t="s">
        <v>83</v>
      </c>
      <c r="B17" t="s">
        <v>80</v>
      </c>
      <c r="C17">
        <v>163.35</v>
      </c>
      <c r="D17">
        <v>1</v>
      </c>
      <c r="E17">
        <v>163.35</v>
      </c>
      <c r="G17">
        <v>2</v>
      </c>
    </row>
    <row r="18" spans="1:8">
      <c r="A18" t="s">
        <v>83</v>
      </c>
      <c r="B18" t="s">
        <v>75</v>
      </c>
      <c r="C18">
        <f>E18/D18</f>
        <v>64.349999999999994</v>
      </c>
      <c r="D18">
        <v>2</v>
      </c>
      <c r="E18">
        <v>128.69999999999999</v>
      </c>
      <c r="G18">
        <v>2</v>
      </c>
    </row>
    <row r="19" spans="1:8" s="5" customFormat="1">
      <c r="A19" s="5" t="s">
        <v>83</v>
      </c>
      <c r="E19" s="5">
        <f>SUM(E11:E18)</f>
        <v>440.55</v>
      </c>
      <c r="F19" s="5">
        <f>E19*1.13</f>
        <v>497.82149999999996</v>
      </c>
      <c r="G19" s="5">
        <f>SUM(G13:G18)</f>
        <v>7</v>
      </c>
      <c r="H19" s="5">
        <v>505</v>
      </c>
    </row>
    <row r="20" spans="1:8">
      <c r="A20" t="s">
        <v>85</v>
      </c>
      <c r="B20" t="s">
        <v>89</v>
      </c>
      <c r="C20">
        <v>0</v>
      </c>
      <c r="D20">
        <v>0</v>
      </c>
      <c r="E20">
        <v>0</v>
      </c>
    </row>
    <row r="21" spans="1:8">
      <c r="A21" t="s">
        <v>85</v>
      </c>
      <c r="B21" t="s">
        <v>87</v>
      </c>
      <c r="C21">
        <v>0</v>
      </c>
      <c r="D21">
        <v>0</v>
      </c>
      <c r="E21">
        <v>0</v>
      </c>
    </row>
    <row r="22" spans="1:8">
      <c r="A22" t="s">
        <v>85</v>
      </c>
      <c r="B22" t="s">
        <v>88</v>
      </c>
      <c r="C22">
        <v>0</v>
      </c>
      <c r="D22">
        <v>0</v>
      </c>
      <c r="E22">
        <v>0</v>
      </c>
    </row>
    <row r="23" spans="1:8">
      <c r="A23" t="s">
        <v>85</v>
      </c>
      <c r="B23" t="s">
        <v>86</v>
      </c>
      <c r="C23">
        <f>E23/D23</f>
        <v>48.51</v>
      </c>
      <c r="D23">
        <v>3</v>
      </c>
      <c r="E23">
        <v>145.53</v>
      </c>
      <c r="G23">
        <v>3</v>
      </c>
    </row>
    <row r="24" spans="1:8" s="5" customFormat="1">
      <c r="A24" s="5" t="s">
        <v>85</v>
      </c>
      <c r="E24" s="5">
        <f>SUM(E20:E23)</f>
        <v>145.53</v>
      </c>
      <c r="F24" s="5">
        <f>E24*1.13</f>
        <v>164.44889999999998</v>
      </c>
      <c r="G24" s="5">
        <v>3</v>
      </c>
      <c r="H24" s="5">
        <v>167</v>
      </c>
    </row>
    <row r="25" spans="1:8">
      <c r="A25" t="s">
        <v>24</v>
      </c>
      <c r="B25" t="s">
        <v>14</v>
      </c>
      <c r="C25">
        <v>170.28</v>
      </c>
      <c r="E25">
        <v>170.28</v>
      </c>
      <c r="G25">
        <v>2</v>
      </c>
    </row>
    <row r="26" spans="1:8">
      <c r="A26" t="s">
        <v>24</v>
      </c>
      <c r="B26" t="s">
        <v>8</v>
      </c>
      <c r="C26">
        <v>198</v>
      </c>
      <c r="E26">
        <v>198</v>
      </c>
      <c r="G26">
        <v>2</v>
      </c>
    </row>
    <row r="27" spans="1:8">
      <c r="A27" t="s">
        <v>24</v>
      </c>
      <c r="B27" t="s">
        <v>9</v>
      </c>
      <c r="C27">
        <v>164.34</v>
      </c>
      <c r="E27">
        <v>164.34</v>
      </c>
      <c r="G27">
        <v>2</v>
      </c>
    </row>
    <row r="28" spans="1:8">
      <c r="A28" t="s">
        <v>24</v>
      </c>
      <c r="B28" t="s">
        <v>17</v>
      </c>
      <c r="C28">
        <v>71.28</v>
      </c>
      <c r="E28">
        <v>71.28</v>
      </c>
      <c r="G28">
        <v>2</v>
      </c>
    </row>
    <row r="29" spans="1:8">
      <c r="A29" t="s">
        <v>24</v>
      </c>
      <c r="B29" t="s">
        <v>13</v>
      </c>
      <c r="C29">
        <v>0</v>
      </c>
      <c r="E29">
        <v>0</v>
      </c>
      <c r="G29">
        <v>0</v>
      </c>
    </row>
    <row r="30" spans="1:8">
      <c r="A30" t="s">
        <v>24</v>
      </c>
      <c r="B30" t="s">
        <v>16</v>
      </c>
      <c r="C30">
        <v>82.17</v>
      </c>
      <c r="E30">
        <v>82.17</v>
      </c>
      <c r="G30">
        <v>2</v>
      </c>
    </row>
    <row r="31" spans="1:8">
      <c r="A31" t="s">
        <v>24</v>
      </c>
      <c r="B31" t="s">
        <v>12</v>
      </c>
      <c r="C31">
        <f>E31/D31</f>
        <v>20.097999999999999</v>
      </c>
      <c r="D31">
        <v>5</v>
      </c>
      <c r="E31">
        <v>100.49</v>
      </c>
      <c r="G31">
        <v>5</v>
      </c>
    </row>
    <row r="32" spans="1:8">
      <c r="A32" t="s">
        <v>24</v>
      </c>
      <c r="B32" t="s">
        <v>11</v>
      </c>
      <c r="C32">
        <v>0</v>
      </c>
      <c r="E32">
        <v>0</v>
      </c>
      <c r="G32">
        <v>0</v>
      </c>
    </row>
    <row r="33" spans="1:8">
      <c r="A33" t="s">
        <v>24</v>
      </c>
      <c r="B33" t="s">
        <v>7</v>
      </c>
      <c r="C33">
        <f>E33/D33</f>
        <v>22.968</v>
      </c>
      <c r="D33">
        <v>5</v>
      </c>
      <c r="E33">
        <v>114.84</v>
      </c>
      <c r="G33">
        <v>5</v>
      </c>
    </row>
    <row r="34" spans="1:8">
      <c r="A34" t="s">
        <v>24</v>
      </c>
      <c r="B34" t="s">
        <v>5</v>
      </c>
      <c r="C34">
        <v>0</v>
      </c>
      <c r="E34">
        <v>0</v>
      </c>
      <c r="G34">
        <v>0</v>
      </c>
    </row>
    <row r="35" spans="1:8">
      <c r="A35" t="s">
        <v>24</v>
      </c>
      <c r="B35" t="s">
        <v>6</v>
      </c>
      <c r="C35">
        <v>0</v>
      </c>
      <c r="E35">
        <v>0</v>
      </c>
      <c r="G35">
        <v>0</v>
      </c>
    </row>
    <row r="36" spans="1:8">
      <c r="A36" t="s">
        <v>24</v>
      </c>
      <c r="B36" t="s">
        <v>19</v>
      </c>
      <c r="C36">
        <v>49.5</v>
      </c>
      <c r="E36">
        <v>49.5</v>
      </c>
      <c r="G36">
        <v>2</v>
      </c>
    </row>
    <row r="37" spans="1:8">
      <c r="A37" t="s">
        <v>24</v>
      </c>
      <c r="B37" t="s">
        <v>18</v>
      </c>
      <c r="C37">
        <v>0</v>
      </c>
      <c r="E37">
        <v>0</v>
      </c>
      <c r="G37">
        <v>0</v>
      </c>
    </row>
    <row r="38" spans="1:8">
      <c r="A38" t="s">
        <v>24</v>
      </c>
      <c r="B38" t="s">
        <v>20</v>
      </c>
      <c r="C38">
        <v>0</v>
      </c>
      <c r="E38">
        <v>0</v>
      </c>
      <c r="G38">
        <v>0</v>
      </c>
    </row>
    <row r="39" spans="1:8">
      <c r="A39" t="s">
        <v>24</v>
      </c>
      <c r="B39" t="s">
        <v>21</v>
      </c>
      <c r="C39">
        <v>0</v>
      </c>
      <c r="E39">
        <v>0</v>
      </c>
      <c r="G39">
        <v>0</v>
      </c>
    </row>
    <row r="40" spans="1:8">
      <c r="A40" t="s">
        <v>24</v>
      </c>
      <c r="B40" t="s">
        <v>23</v>
      </c>
      <c r="C40">
        <v>0</v>
      </c>
      <c r="E40">
        <v>0</v>
      </c>
      <c r="G40">
        <v>0</v>
      </c>
    </row>
    <row r="41" spans="1:8">
      <c r="A41" t="s">
        <v>24</v>
      </c>
      <c r="B41" t="s">
        <v>22</v>
      </c>
      <c r="C41">
        <v>0</v>
      </c>
      <c r="E41">
        <v>0</v>
      </c>
      <c r="G41">
        <v>0</v>
      </c>
    </row>
    <row r="42" spans="1:8">
      <c r="A42" t="s">
        <v>24</v>
      </c>
      <c r="B42" t="s">
        <v>92</v>
      </c>
      <c r="C42">
        <v>105.93</v>
      </c>
      <c r="E42">
        <v>105.93</v>
      </c>
      <c r="G42">
        <v>2</v>
      </c>
    </row>
    <row r="43" spans="1:8">
      <c r="A43" t="s">
        <v>24</v>
      </c>
      <c r="B43" t="s">
        <v>10</v>
      </c>
      <c r="C43">
        <f>E43/D43</f>
        <v>21.681999999999999</v>
      </c>
      <c r="D43">
        <v>5</v>
      </c>
      <c r="E43">
        <v>108.41</v>
      </c>
      <c r="G43">
        <v>5</v>
      </c>
    </row>
    <row r="44" spans="1:8">
      <c r="A44" t="s">
        <v>24</v>
      </c>
      <c r="B44" t="s">
        <v>4</v>
      </c>
      <c r="C44">
        <v>0</v>
      </c>
      <c r="E44">
        <v>0</v>
      </c>
      <c r="G44">
        <v>0</v>
      </c>
    </row>
    <row r="45" spans="1:8">
      <c r="A45" t="s">
        <v>24</v>
      </c>
      <c r="B45" t="s">
        <v>148</v>
      </c>
      <c r="C45">
        <f>E45/D45</f>
        <v>18.809999999999999</v>
      </c>
      <c r="D45">
        <v>5</v>
      </c>
      <c r="E45">
        <v>94.05</v>
      </c>
      <c r="G45">
        <v>5</v>
      </c>
    </row>
    <row r="46" spans="1:8">
      <c r="A46" t="s">
        <v>24</v>
      </c>
      <c r="B46" t="s">
        <v>15</v>
      </c>
      <c r="C46">
        <v>0</v>
      </c>
      <c r="E46">
        <v>0</v>
      </c>
      <c r="G46">
        <v>0</v>
      </c>
    </row>
    <row r="47" spans="1:8" s="5" customFormat="1">
      <c r="A47" s="5" t="s">
        <v>24</v>
      </c>
      <c r="E47" s="5">
        <f>SUM(E25:E46)</f>
        <v>1259.29</v>
      </c>
      <c r="F47" s="5">
        <f>E47*1.13</f>
        <v>1422.9976999999999</v>
      </c>
      <c r="G47" s="5">
        <f>SUM(G25:G46)</f>
        <v>34</v>
      </c>
      <c r="H47" s="5">
        <f>F47+G47</f>
        <v>1456.9976999999999</v>
      </c>
    </row>
    <row r="48" spans="1:8">
      <c r="A48" t="s">
        <v>43</v>
      </c>
      <c r="B48" t="s">
        <v>63</v>
      </c>
      <c r="C48">
        <v>46.53</v>
      </c>
      <c r="E48">
        <v>46.53</v>
      </c>
      <c r="G48">
        <v>2</v>
      </c>
    </row>
    <row r="49" spans="1:8">
      <c r="A49" t="s">
        <v>43</v>
      </c>
      <c r="B49" t="s">
        <v>64</v>
      </c>
      <c r="C49">
        <v>0</v>
      </c>
      <c r="E49">
        <v>0</v>
      </c>
      <c r="G49">
        <v>0</v>
      </c>
    </row>
    <row r="50" spans="1:8">
      <c r="A50" t="s">
        <v>43</v>
      </c>
      <c r="B50" t="s">
        <v>65</v>
      </c>
      <c r="C50">
        <v>42.57</v>
      </c>
      <c r="E50">
        <v>42.57</v>
      </c>
      <c r="G50">
        <v>1</v>
      </c>
    </row>
    <row r="51" spans="1:8">
      <c r="A51" t="s">
        <v>43</v>
      </c>
      <c r="B51" t="s">
        <v>66</v>
      </c>
      <c r="C51">
        <v>0</v>
      </c>
      <c r="E51">
        <v>0</v>
      </c>
      <c r="G51">
        <v>0</v>
      </c>
    </row>
    <row r="52" spans="1:8">
      <c r="A52" t="s">
        <v>43</v>
      </c>
      <c r="B52" t="s">
        <v>84</v>
      </c>
      <c r="C52">
        <v>0</v>
      </c>
      <c r="E52">
        <v>0</v>
      </c>
      <c r="G52">
        <v>0</v>
      </c>
    </row>
    <row r="53" spans="1:8">
      <c r="A53" t="s">
        <v>43</v>
      </c>
      <c r="B53" t="s">
        <v>62</v>
      </c>
      <c r="C53">
        <v>0</v>
      </c>
      <c r="E53">
        <v>0</v>
      </c>
      <c r="G53">
        <v>0</v>
      </c>
    </row>
    <row r="54" spans="1:8">
      <c r="A54" t="s">
        <v>43</v>
      </c>
      <c r="B54" t="s">
        <v>42</v>
      </c>
      <c r="C54">
        <v>0</v>
      </c>
      <c r="E54">
        <v>0</v>
      </c>
      <c r="G54">
        <v>0</v>
      </c>
    </row>
    <row r="55" spans="1:8" s="5" customFormat="1">
      <c r="A55" s="5" t="s">
        <v>43</v>
      </c>
      <c r="E55" s="5">
        <f>SUM(E48:E54)</f>
        <v>89.1</v>
      </c>
      <c r="F55" s="5">
        <f>E55*1.13</f>
        <v>100.68299999999998</v>
      </c>
      <c r="G55" s="5">
        <f>SUM(G48:G54)</f>
        <v>3</v>
      </c>
      <c r="H55" s="5">
        <f>F55+G55</f>
        <v>103.68299999999998</v>
      </c>
    </row>
    <row r="56" spans="1:8">
      <c r="A56" t="s">
        <v>91</v>
      </c>
      <c r="B56" t="s">
        <v>94</v>
      </c>
      <c r="C56">
        <v>0</v>
      </c>
      <c r="E56">
        <v>0</v>
      </c>
      <c r="G56">
        <v>0</v>
      </c>
    </row>
    <row r="57" spans="1:8">
      <c r="A57" t="s">
        <v>91</v>
      </c>
      <c r="B57" t="s">
        <v>90</v>
      </c>
      <c r="C57">
        <v>0</v>
      </c>
      <c r="E57">
        <v>0</v>
      </c>
      <c r="G57">
        <v>0</v>
      </c>
    </row>
    <row r="58" spans="1:8">
      <c r="A58" t="s">
        <v>91</v>
      </c>
      <c r="B58" t="s">
        <v>93</v>
      </c>
      <c r="C58">
        <v>146.52000000000001</v>
      </c>
      <c r="E58">
        <v>146.52000000000001</v>
      </c>
      <c r="G58">
        <v>2</v>
      </c>
    </row>
    <row r="59" spans="1:8">
      <c r="A59" t="s">
        <v>91</v>
      </c>
      <c r="B59" t="s">
        <v>95</v>
      </c>
      <c r="C59">
        <v>223.74</v>
      </c>
      <c r="E59">
        <v>223.74</v>
      </c>
      <c r="G59">
        <v>2</v>
      </c>
    </row>
    <row r="60" spans="1:8" s="5" customFormat="1">
      <c r="A60" s="5" t="s">
        <v>91</v>
      </c>
      <c r="E60" s="5">
        <f>SUM(E56:E59)</f>
        <v>370.26</v>
      </c>
      <c r="F60" s="5">
        <f>E60*1.13</f>
        <v>418.39379999999994</v>
      </c>
      <c r="G60" s="5">
        <f>SUM(G56:G59)</f>
        <v>4</v>
      </c>
      <c r="H60" s="5">
        <f>F60+G60</f>
        <v>422.39379999999994</v>
      </c>
    </row>
    <row r="61" spans="1:8">
      <c r="A61" t="s">
        <v>41</v>
      </c>
      <c r="B61" s="1" t="s">
        <v>38</v>
      </c>
      <c r="C61">
        <v>0</v>
      </c>
      <c r="E61">
        <v>0</v>
      </c>
    </row>
    <row r="62" spans="1:8">
      <c r="A62" t="s">
        <v>41</v>
      </c>
      <c r="B62" s="1" t="s">
        <v>39</v>
      </c>
      <c r="C62">
        <v>0</v>
      </c>
      <c r="E62">
        <v>0</v>
      </c>
    </row>
    <row r="63" spans="1:8">
      <c r="A63" t="s">
        <v>41</v>
      </c>
      <c r="B63" s="1" t="s">
        <v>40</v>
      </c>
      <c r="C63">
        <v>0</v>
      </c>
      <c r="E63">
        <v>0</v>
      </c>
    </row>
    <row r="64" spans="1:8">
      <c r="A64" t="s">
        <v>41</v>
      </c>
      <c r="B64" s="1" t="s">
        <v>33</v>
      </c>
      <c r="C64">
        <v>0</v>
      </c>
      <c r="E64">
        <v>0</v>
      </c>
    </row>
    <row r="65" spans="1:8">
      <c r="A65" t="s">
        <v>41</v>
      </c>
      <c r="B65" s="1" t="s">
        <v>34</v>
      </c>
      <c r="C65">
        <v>0</v>
      </c>
      <c r="E65">
        <v>0</v>
      </c>
    </row>
    <row r="66" spans="1:8">
      <c r="A66" t="s">
        <v>41</v>
      </c>
      <c r="B66" s="1" t="s">
        <v>35</v>
      </c>
      <c r="C66">
        <v>0</v>
      </c>
      <c r="E66">
        <v>0</v>
      </c>
    </row>
    <row r="67" spans="1:8">
      <c r="A67" t="s">
        <v>41</v>
      </c>
      <c r="B67" s="1" t="s">
        <v>36</v>
      </c>
      <c r="C67">
        <v>0</v>
      </c>
      <c r="E67">
        <v>0</v>
      </c>
    </row>
    <row r="68" spans="1:8">
      <c r="A68" t="s">
        <v>41</v>
      </c>
      <c r="B68" t="s">
        <v>37</v>
      </c>
      <c r="C68">
        <v>0</v>
      </c>
      <c r="E68">
        <v>0</v>
      </c>
    </row>
    <row r="69" spans="1:8">
      <c r="A69" t="s">
        <v>41</v>
      </c>
      <c r="B69" t="s">
        <v>32</v>
      </c>
      <c r="C69">
        <v>0</v>
      </c>
      <c r="E69">
        <v>0</v>
      </c>
    </row>
    <row r="70" spans="1:8" s="5" customFormat="1">
      <c r="A70" s="5" t="s">
        <v>41</v>
      </c>
      <c r="C70" s="5">
        <v>0</v>
      </c>
      <c r="E70" s="5">
        <v>0</v>
      </c>
      <c r="F70" s="5">
        <v>0</v>
      </c>
      <c r="H70" s="5">
        <v>0</v>
      </c>
    </row>
    <row r="71" spans="1:8">
      <c r="A71" t="s">
        <v>132</v>
      </c>
      <c r="B71" t="s">
        <v>117</v>
      </c>
      <c r="C71">
        <v>0</v>
      </c>
      <c r="D71">
        <v>0</v>
      </c>
      <c r="E71">
        <v>0</v>
      </c>
      <c r="G71">
        <v>0</v>
      </c>
    </row>
    <row r="72" spans="1:8">
      <c r="A72" t="s">
        <v>132</v>
      </c>
      <c r="B72" t="s">
        <v>121</v>
      </c>
      <c r="C72">
        <f>E72/D72</f>
        <v>53.36</v>
      </c>
      <c r="D72">
        <v>2</v>
      </c>
      <c r="E72">
        <v>106.72</v>
      </c>
      <c r="G72">
        <v>4</v>
      </c>
    </row>
    <row r="73" spans="1:8">
      <c r="A73" t="s">
        <v>132</v>
      </c>
      <c r="B73" t="s">
        <v>120</v>
      </c>
      <c r="C73">
        <v>89.1</v>
      </c>
      <c r="D73">
        <v>1</v>
      </c>
      <c r="E73">
        <v>89.1</v>
      </c>
      <c r="G73">
        <v>2</v>
      </c>
    </row>
    <row r="74" spans="1:8">
      <c r="A74" t="s">
        <v>132</v>
      </c>
      <c r="B74" t="s">
        <v>122</v>
      </c>
      <c r="C74">
        <v>456.39</v>
      </c>
      <c r="D74">
        <v>1</v>
      </c>
      <c r="E74">
        <v>456.39</v>
      </c>
      <c r="G74">
        <v>2</v>
      </c>
    </row>
    <row r="75" spans="1:8">
      <c r="A75" t="s">
        <v>132</v>
      </c>
      <c r="B75" t="s">
        <v>125</v>
      </c>
      <c r="C75">
        <v>0</v>
      </c>
      <c r="D75">
        <v>0</v>
      </c>
      <c r="E75">
        <v>0</v>
      </c>
      <c r="G75">
        <v>0</v>
      </c>
    </row>
    <row r="76" spans="1:8">
      <c r="A76" t="s">
        <v>132</v>
      </c>
      <c r="B76" t="s">
        <v>128</v>
      </c>
      <c r="C76">
        <v>0</v>
      </c>
      <c r="D76">
        <v>0</v>
      </c>
      <c r="E76">
        <v>0</v>
      </c>
      <c r="G76">
        <v>0</v>
      </c>
    </row>
    <row r="77" spans="1:8">
      <c r="A77" t="s">
        <v>132</v>
      </c>
      <c r="B77" t="s">
        <v>123</v>
      </c>
      <c r="C77">
        <f>E77/D77</f>
        <v>29.601999999999997</v>
      </c>
      <c r="D77">
        <v>5</v>
      </c>
      <c r="E77">
        <v>148.01</v>
      </c>
      <c r="G77">
        <v>5</v>
      </c>
    </row>
    <row r="78" spans="1:8">
      <c r="A78" t="s">
        <v>132</v>
      </c>
      <c r="B78" t="s">
        <v>124</v>
      </c>
      <c r="C78">
        <f>E78/D78</f>
        <v>29.601999999999997</v>
      </c>
      <c r="D78">
        <v>5</v>
      </c>
      <c r="E78">
        <v>148.01</v>
      </c>
      <c r="G78">
        <v>5</v>
      </c>
    </row>
    <row r="79" spans="1:8">
      <c r="A79" t="s">
        <v>132</v>
      </c>
      <c r="B79" t="s">
        <v>126</v>
      </c>
      <c r="C79">
        <f>E79/D79</f>
        <v>19.702000000000002</v>
      </c>
      <c r="D79">
        <v>5</v>
      </c>
      <c r="E79">
        <v>98.51</v>
      </c>
      <c r="G79">
        <v>5</v>
      </c>
    </row>
    <row r="80" spans="1:8">
      <c r="A80" t="s">
        <v>132</v>
      </c>
      <c r="B80" s="2" t="s">
        <v>119</v>
      </c>
      <c r="C80">
        <v>0</v>
      </c>
      <c r="E80">
        <v>0</v>
      </c>
      <c r="G80">
        <v>0</v>
      </c>
    </row>
    <row r="81" spans="1:8">
      <c r="A81" t="s">
        <v>132</v>
      </c>
      <c r="B81" t="s">
        <v>127</v>
      </c>
      <c r="C81">
        <v>0</v>
      </c>
      <c r="E81">
        <v>0</v>
      </c>
      <c r="G81">
        <v>0</v>
      </c>
    </row>
    <row r="82" spans="1:8">
      <c r="A82" t="s">
        <v>132</v>
      </c>
      <c r="B82" t="s">
        <v>118</v>
      </c>
      <c r="C82">
        <v>0</v>
      </c>
      <c r="E82">
        <v>0</v>
      </c>
      <c r="G82">
        <v>0</v>
      </c>
    </row>
    <row r="83" spans="1:8">
      <c r="A83" t="s">
        <v>132</v>
      </c>
      <c r="B83" t="s">
        <v>129</v>
      </c>
      <c r="C83">
        <v>0</v>
      </c>
      <c r="E83">
        <v>0</v>
      </c>
      <c r="G83">
        <v>0</v>
      </c>
    </row>
    <row r="84" spans="1:8">
      <c r="A84" t="s">
        <v>132</v>
      </c>
      <c r="B84" t="s">
        <v>131</v>
      </c>
      <c r="C84">
        <v>49.5</v>
      </c>
      <c r="E84">
        <v>49.5</v>
      </c>
      <c r="G84">
        <v>2</v>
      </c>
    </row>
    <row r="85" spans="1:8">
      <c r="A85" t="s">
        <v>132</v>
      </c>
      <c r="B85" t="s">
        <v>130</v>
      </c>
      <c r="C85">
        <v>0</v>
      </c>
      <c r="E85">
        <v>0</v>
      </c>
      <c r="G85">
        <v>0</v>
      </c>
    </row>
    <row r="86" spans="1:8">
      <c r="A86" t="s">
        <v>132</v>
      </c>
      <c r="B86" t="s">
        <v>116</v>
      </c>
      <c r="C86">
        <v>0</v>
      </c>
      <c r="E86">
        <v>0</v>
      </c>
      <c r="G86">
        <v>0</v>
      </c>
    </row>
    <row r="87" spans="1:8" s="5" customFormat="1">
      <c r="A87" s="5" t="s">
        <v>132</v>
      </c>
      <c r="E87" s="5">
        <f>SUM(E71:E86)</f>
        <v>1096.24</v>
      </c>
      <c r="F87" s="5">
        <f>E87*1.13</f>
        <v>1238.7511999999999</v>
      </c>
      <c r="G87" s="5">
        <f>SUM(G71:G86)</f>
        <v>25</v>
      </c>
      <c r="H87" s="5">
        <f>F87+G87</f>
        <v>1263.7511999999999</v>
      </c>
    </row>
    <row r="88" spans="1:8">
      <c r="A88" t="s">
        <v>3</v>
      </c>
      <c r="B88" t="s">
        <v>0</v>
      </c>
      <c r="C88">
        <v>381.15</v>
      </c>
      <c r="D88">
        <v>1</v>
      </c>
      <c r="E88">
        <v>381.15</v>
      </c>
      <c r="G88">
        <v>2</v>
      </c>
    </row>
    <row r="89" spans="1:8">
      <c r="A89" t="s">
        <v>3</v>
      </c>
      <c r="B89" t="s">
        <v>1</v>
      </c>
      <c r="C89">
        <v>135.63</v>
      </c>
      <c r="D89">
        <v>1</v>
      </c>
      <c r="E89">
        <v>135.63</v>
      </c>
      <c r="G89">
        <v>2</v>
      </c>
    </row>
    <row r="90" spans="1:8">
      <c r="A90" t="s">
        <v>3</v>
      </c>
      <c r="B90" t="s">
        <v>2</v>
      </c>
      <c r="C90">
        <v>310.86</v>
      </c>
      <c r="D90">
        <v>1</v>
      </c>
      <c r="E90">
        <v>310.86</v>
      </c>
      <c r="G90">
        <v>2</v>
      </c>
    </row>
    <row r="91" spans="1:8" s="5" customFormat="1">
      <c r="A91" s="5" t="s">
        <v>3</v>
      </c>
      <c r="E91" s="5">
        <f>SUM(E88:E90)</f>
        <v>827.64</v>
      </c>
      <c r="F91" s="5">
        <f>E91*1.13</f>
        <v>935.2331999999999</v>
      </c>
      <c r="G91" s="5">
        <f>SUM(G88:G90)</f>
        <v>6</v>
      </c>
      <c r="H91" s="5">
        <f>F91+G91</f>
        <v>941.2331999999999</v>
      </c>
    </row>
    <row r="92" spans="1:8">
      <c r="A92" t="s">
        <v>70</v>
      </c>
      <c r="B92" t="s">
        <v>69</v>
      </c>
      <c r="C92">
        <v>177.21</v>
      </c>
      <c r="D92">
        <v>2</v>
      </c>
      <c r="E92">
        <f>C92*D92</f>
        <v>354.42</v>
      </c>
      <c r="G92">
        <v>4</v>
      </c>
    </row>
    <row r="93" spans="1:8" s="5" customFormat="1">
      <c r="A93" s="5" t="s">
        <v>70</v>
      </c>
      <c r="E93" s="5">
        <f>SUM(E92)</f>
        <v>354.42</v>
      </c>
      <c r="F93" s="5">
        <f>E93*1.13</f>
        <v>400.49459999999999</v>
      </c>
      <c r="G93" s="5">
        <v>4</v>
      </c>
      <c r="H93" s="5">
        <f>F93+G93</f>
        <v>404.49459999999999</v>
      </c>
    </row>
    <row r="94" spans="1:8">
      <c r="A94" t="s">
        <v>112</v>
      </c>
      <c r="B94" t="s">
        <v>111</v>
      </c>
      <c r="C94">
        <v>0</v>
      </c>
      <c r="E94">
        <v>0</v>
      </c>
    </row>
    <row r="95" spans="1:8">
      <c r="A95" t="s">
        <v>112</v>
      </c>
      <c r="B95" t="s">
        <v>110</v>
      </c>
      <c r="C95" s="3">
        <v>0</v>
      </c>
      <c r="E95">
        <v>0</v>
      </c>
    </row>
    <row r="96" spans="1:8" s="5" customFormat="1">
      <c r="A96" s="5" t="s">
        <v>112</v>
      </c>
      <c r="C96" s="5">
        <v>0</v>
      </c>
      <c r="E96" s="5">
        <v>0</v>
      </c>
      <c r="F96" s="5">
        <v>0</v>
      </c>
      <c r="H96" s="5">
        <v>0</v>
      </c>
    </row>
    <row r="97" spans="1:8">
      <c r="A97" t="s">
        <v>54</v>
      </c>
      <c r="B97" t="s">
        <v>53</v>
      </c>
      <c r="C97" s="3">
        <v>0</v>
      </c>
      <c r="E97" s="3">
        <v>0</v>
      </c>
      <c r="G97">
        <v>0</v>
      </c>
    </row>
    <row r="98" spans="1:8">
      <c r="A98" t="s">
        <v>54</v>
      </c>
      <c r="B98" t="s">
        <v>108</v>
      </c>
      <c r="C98">
        <v>276.20999999999998</v>
      </c>
      <c r="E98">
        <v>276.20999999999998</v>
      </c>
      <c r="G98">
        <v>2</v>
      </c>
    </row>
    <row r="99" spans="1:8">
      <c r="A99" t="s">
        <v>54</v>
      </c>
      <c r="B99" s="2" t="s">
        <v>109</v>
      </c>
      <c r="C99" s="3">
        <v>0</v>
      </c>
      <c r="E99" s="3">
        <v>0</v>
      </c>
      <c r="G99">
        <v>0</v>
      </c>
    </row>
    <row r="100" spans="1:8" s="5" customFormat="1">
      <c r="A100" s="5" t="s">
        <v>54</v>
      </c>
      <c r="E100" s="5">
        <f>SUM(E97:E99)</f>
        <v>276.20999999999998</v>
      </c>
      <c r="F100" s="5">
        <f>E100*1.13</f>
        <v>312.11729999999994</v>
      </c>
      <c r="G100" s="5">
        <f>SUM(G97:G99)</f>
        <v>2</v>
      </c>
      <c r="H100" s="5">
        <v>314</v>
      </c>
    </row>
    <row r="101" spans="1:8">
      <c r="A101" t="s">
        <v>52</v>
      </c>
      <c r="B101" t="s">
        <v>51</v>
      </c>
      <c r="C101">
        <v>0</v>
      </c>
      <c r="E101">
        <v>0</v>
      </c>
      <c r="G101">
        <v>0</v>
      </c>
    </row>
    <row r="102" spans="1:8">
      <c r="A102" t="s">
        <v>52</v>
      </c>
      <c r="B102" t="s">
        <v>50</v>
      </c>
      <c r="C102">
        <v>157.41</v>
      </c>
      <c r="E102">
        <v>157.41</v>
      </c>
      <c r="G102">
        <v>2</v>
      </c>
    </row>
    <row r="103" spans="1:8" s="5" customFormat="1">
      <c r="A103" s="5" t="s">
        <v>52</v>
      </c>
      <c r="E103" s="5">
        <f>SUM(E101:E102)</f>
        <v>157.41</v>
      </c>
      <c r="F103" s="5">
        <f>E103*1.13</f>
        <v>177.87329999999997</v>
      </c>
      <c r="G103" s="5">
        <f>SUM(G101:G102)</f>
        <v>2</v>
      </c>
      <c r="H103" s="5">
        <f>F103+G103</f>
        <v>179.87329999999997</v>
      </c>
    </row>
    <row r="104" spans="1:8">
      <c r="A104" t="s">
        <v>44</v>
      </c>
      <c r="B104" t="s">
        <v>47</v>
      </c>
      <c r="C104">
        <v>236.61</v>
      </c>
      <c r="E104">
        <v>236.61</v>
      </c>
      <c r="G104">
        <v>2</v>
      </c>
    </row>
    <row r="105" spans="1:8">
      <c r="A105" t="s">
        <v>44</v>
      </c>
      <c r="B105" t="s">
        <v>48</v>
      </c>
      <c r="C105">
        <v>262.35000000000002</v>
      </c>
      <c r="E105">
        <v>262.35000000000002</v>
      </c>
      <c r="G105">
        <v>2</v>
      </c>
    </row>
    <row r="106" spans="1:8">
      <c r="A106" t="s">
        <v>44</v>
      </c>
      <c r="B106" t="s">
        <v>45</v>
      </c>
      <c r="C106">
        <v>0</v>
      </c>
      <c r="E106">
        <v>0</v>
      </c>
      <c r="G106">
        <v>0</v>
      </c>
    </row>
    <row r="107" spans="1:8">
      <c r="A107" t="s">
        <v>44</v>
      </c>
      <c r="B107" t="s">
        <v>49</v>
      </c>
      <c r="C107">
        <v>153.44999999999999</v>
      </c>
      <c r="E107">
        <v>153.44999999999999</v>
      </c>
      <c r="G107">
        <v>2</v>
      </c>
    </row>
    <row r="108" spans="1:8">
      <c r="A108" t="s">
        <v>44</v>
      </c>
      <c r="B108" t="s">
        <v>150</v>
      </c>
      <c r="C108">
        <v>153.44999999999999</v>
      </c>
      <c r="E108">
        <v>153.44999999999999</v>
      </c>
      <c r="G108">
        <v>2</v>
      </c>
    </row>
    <row r="109" spans="1:8">
      <c r="A109" t="s">
        <v>44</v>
      </c>
      <c r="B109" t="s">
        <v>46</v>
      </c>
      <c r="C109">
        <v>95.04</v>
      </c>
      <c r="E109">
        <v>95.04</v>
      </c>
      <c r="G109">
        <v>2</v>
      </c>
    </row>
    <row r="110" spans="1:8">
      <c r="A110" t="s">
        <v>44</v>
      </c>
      <c r="B110" s="3" t="s">
        <v>137</v>
      </c>
      <c r="C110">
        <v>92.07</v>
      </c>
      <c r="E110">
        <v>92.07</v>
      </c>
      <c r="G110">
        <v>2</v>
      </c>
    </row>
    <row r="111" spans="1:8">
      <c r="A111" t="s">
        <v>44</v>
      </c>
      <c r="B111" s="3" t="s">
        <v>138</v>
      </c>
      <c r="C111">
        <v>209.88</v>
      </c>
      <c r="E111">
        <v>209.88</v>
      </c>
      <c r="G111">
        <v>2</v>
      </c>
    </row>
    <row r="112" spans="1:8">
      <c r="A112" t="s">
        <v>44</v>
      </c>
      <c r="B112" s="3" t="s">
        <v>139</v>
      </c>
      <c r="C112">
        <v>253.44</v>
      </c>
      <c r="E112">
        <v>253.44</v>
      </c>
      <c r="G112">
        <v>2</v>
      </c>
    </row>
    <row r="113" spans="1:8">
      <c r="A113" t="s">
        <v>44</v>
      </c>
      <c r="B113" s="3" t="s">
        <v>136</v>
      </c>
      <c r="C113">
        <v>95.04</v>
      </c>
      <c r="E113">
        <v>95.04</v>
      </c>
      <c r="G113">
        <v>2</v>
      </c>
    </row>
    <row r="114" spans="1:8" s="5" customFormat="1">
      <c r="A114" s="5" t="s">
        <v>44</v>
      </c>
      <c r="E114" s="5">
        <f>SUM(E104:E113)</f>
        <v>1551.33</v>
      </c>
      <c r="F114" s="5">
        <f>E114*1.13</f>
        <v>1753.0028999999997</v>
      </c>
      <c r="G114" s="5">
        <f>SUM(G104:G113)</f>
        <v>18</v>
      </c>
      <c r="H114" s="5">
        <f>F114+G114</f>
        <v>1771.0028999999997</v>
      </c>
    </row>
    <row r="115" spans="1:8">
      <c r="A115" t="s">
        <v>31</v>
      </c>
      <c r="B115" t="s">
        <v>26</v>
      </c>
      <c r="C115">
        <v>0</v>
      </c>
      <c r="E115">
        <v>0</v>
      </c>
    </row>
    <row r="116" spans="1:8">
      <c r="A116" t="s">
        <v>31</v>
      </c>
      <c r="B116" t="s">
        <v>30</v>
      </c>
      <c r="C116">
        <v>0</v>
      </c>
      <c r="E116">
        <v>0</v>
      </c>
    </row>
    <row r="117" spans="1:8">
      <c r="A117" t="s">
        <v>31</v>
      </c>
      <c r="B117" t="s">
        <v>28</v>
      </c>
      <c r="C117">
        <v>0</v>
      </c>
      <c r="E117">
        <v>0</v>
      </c>
    </row>
    <row r="118" spans="1:8">
      <c r="A118" t="s">
        <v>31</v>
      </c>
      <c r="B118" t="s">
        <v>29</v>
      </c>
      <c r="C118">
        <v>0</v>
      </c>
      <c r="E118">
        <v>0</v>
      </c>
    </row>
    <row r="119" spans="1:8">
      <c r="A119" t="s">
        <v>31</v>
      </c>
      <c r="B119" t="s">
        <v>27</v>
      </c>
      <c r="C119">
        <v>0</v>
      </c>
      <c r="E119">
        <v>0</v>
      </c>
    </row>
    <row r="120" spans="1:8">
      <c r="A120" t="s">
        <v>31</v>
      </c>
      <c r="B120" t="s">
        <v>25</v>
      </c>
      <c r="C120">
        <v>0</v>
      </c>
      <c r="E120">
        <v>0</v>
      </c>
    </row>
    <row r="121" spans="1:8" s="5" customFormat="1">
      <c r="A121" s="5" t="s">
        <v>31</v>
      </c>
      <c r="C121" s="5">
        <v>0</v>
      </c>
      <c r="E121" s="5">
        <f>SUM(E115:E120)</f>
        <v>0</v>
      </c>
      <c r="F121" s="5">
        <v>0</v>
      </c>
      <c r="H121" s="5">
        <v>0</v>
      </c>
    </row>
    <row r="122" spans="1:8">
      <c r="A122" t="s">
        <v>61</v>
      </c>
      <c r="B122" t="s">
        <v>57</v>
      </c>
      <c r="C122">
        <v>0</v>
      </c>
      <c r="E122">
        <v>0</v>
      </c>
    </row>
    <row r="123" spans="1:8">
      <c r="A123" t="s">
        <v>61</v>
      </c>
      <c r="B123" t="s">
        <v>68</v>
      </c>
      <c r="C123">
        <v>0</v>
      </c>
      <c r="E123">
        <v>0</v>
      </c>
    </row>
    <row r="124" spans="1:8">
      <c r="A124" t="s">
        <v>61</v>
      </c>
      <c r="B124" t="s">
        <v>59</v>
      </c>
      <c r="C124">
        <v>193.05</v>
      </c>
      <c r="E124">
        <v>193.05</v>
      </c>
      <c r="G124">
        <v>2</v>
      </c>
    </row>
    <row r="125" spans="1:8">
      <c r="A125" t="s">
        <v>61</v>
      </c>
      <c r="B125" t="s">
        <v>56</v>
      </c>
      <c r="C125">
        <v>0</v>
      </c>
      <c r="E125">
        <v>0</v>
      </c>
      <c r="G125">
        <v>0</v>
      </c>
    </row>
    <row r="126" spans="1:8">
      <c r="A126" t="s">
        <v>61</v>
      </c>
      <c r="B126" t="s">
        <v>60</v>
      </c>
      <c r="C126">
        <v>0</v>
      </c>
      <c r="E126">
        <v>0</v>
      </c>
      <c r="G126">
        <v>0</v>
      </c>
    </row>
    <row r="127" spans="1:8">
      <c r="A127" t="s">
        <v>61</v>
      </c>
      <c r="B127" t="s">
        <v>58</v>
      </c>
      <c r="C127">
        <v>93.06</v>
      </c>
      <c r="E127">
        <v>93.06</v>
      </c>
      <c r="G127">
        <v>2</v>
      </c>
    </row>
    <row r="128" spans="1:8">
      <c r="A128" t="s">
        <v>61</v>
      </c>
      <c r="B128" t="s">
        <v>55</v>
      </c>
      <c r="C128">
        <v>153.44999999999999</v>
      </c>
      <c r="E128">
        <v>153.44999999999999</v>
      </c>
      <c r="G128">
        <v>2</v>
      </c>
    </row>
    <row r="129" spans="1:8">
      <c r="A129" t="s">
        <v>61</v>
      </c>
      <c r="B129" t="s">
        <v>67</v>
      </c>
      <c r="C129">
        <v>0</v>
      </c>
      <c r="E129">
        <v>0</v>
      </c>
      <c r="G129">
        <v>0</v>
      </c>
    </row>
    <row r="130" spans="1:8" s="5" customFormat="1">
      <c r="A130" s="5" t="s">
        <v>61</v>
      </c>
      <c r="E130" s="5">
        <f>SUM(E122:E129)</f>
        <v>439.56</v>
      </c>
      <c r="F130" s="5">
        <f>E130*1.13</f>
        <v>496.70279999999997</v>
      </c>
      <c r="G130" s="5">
        <f>SUM(G124:G129)</f>
        <v>6</v>
      </c>
      <c r="H130" s="5">
        <f>F130+G130</f>
        <v>502.70279999999997</v>
      </c>
    </row>
    <row r="131" spans="1:8">
      <c r="A131" t="s">
        <v>96</v>
      </c>
      <c r="B131" t="s">
        <v>102</v>
      </c>
      <c r="C131">
        <v>218.79</v>
      </c>
      <c r="E131">
        <v>218.79</v>
      </c>
      <c r="G131">
        <v>2</v>
      </c>
    </row>
    <row r="132" spans="1:8">
      <c r="A132" t="s">
        <v>96</v>
      </c>
      <c r="B132" t="s">
        <v>101</v>
      </c>
      <c r="C132">
        <v>0</v>
      </c>
      <c r="E132">
        <v>0</v>
      </c>
      <c r="G132">
        <v>0</v>
      </c>
    </row>
    <row r="133" spans="1:8">
      <c r="A133" t="s">
        <v>96</v>
      </c>
      <c r="B133" t="s">
        <v>100</v>
      </c>
      <c r="C133">
        <v>0</v>
      </c>
      <c r="E133">
        <v>0</v>
      </c>
      <c r="G133">
        <v>0</v>
      </c>
    </row>
    <row r="134" spans="1:8">
      <c r="A134" t="s">
        <v>96</v>
      </c>
      <c r="B134" t="s">
        <v>99</v>
      </c>
      <c r="C134">
        <f>E134/D134</f>
        <v>24.333333333333332</v>
      </c>
      <c r="D134">
        <v>3</v>
      </c>
      <c r="E134">
        <v>73</v>
      </c>
      <c r="G134">
        <v>3</v>
      </c>
    </row>
    <row r="135" spans="1:8">
      <c r="A135" t="s">
        <v>96</v>
      </c>
      <c r="B135" t="s">
        <v>98</v>
      </c>
      <c r="C135">
        <f>E135/D135</f>
        <v>16.93</v>
      </c>
      <c r="D135">
        <v>3</v>
      </c>
      <c r="E135">
        <v>50.79</v>
      </c>
      <c r="G135">
        <v>3</v>
      </c>
    </row>
    <row r="136" spans="1:8">
      <c r="A136" t="s">
        <v>96</v>
      </c>
      <c r="B136" t="s">
        <v>97</v>
      </c>
      <c r="C136">
        <f>E136/D136</f>
        <v>24.256</v>
      </c>
      <c r="D136">
        <v>5</v>
      </c>
      <c r="E136">
        <v>121.28</v>
      </c>
      <c r="G136">
        <v>5</v>
      </c>
    </row>
    <row r="137" spans="1:8">
      <c r="A137" t="s">
        <v>96</v>
      </c>
      <c r="B137" t="s">
        <v>103</v>
      </c>
      <c r="C137">
        <v>64.349999999999994</v>
      </c>
      <c r="E137">
        <v>64.349999999999994</v>
      </c>
      <c r="G137">
        <v>2</v>
      </c>
    </row>
    <row r="138" spans="1:8">
      <c r="A138" t="s">
        <v>96</v>
      </c>
      <c r="B138" t="s">
        <v>149</v>
      </c>
      <c r="C138">
        <f>E138/D138</f>
        <v>37.422000000000004</v>
      </c>
      <c r="D138">
        <v>5</v>
      </c>
      <c r="E138">
        <v>187.11</v>
      </c>
      <c r="G138">
        <v>5</v>
      </c>
    </row>
    <row r="139" spans="1:8" s="5" customFormat="1">
      <c r="A139" s="5" t="s">
        <v>96</v>
      </c>
      <c r="E139" s="5">
        <f>SUM(E131:E138)</f>
        <v>715.32</v>
      </c>
      <c r="F139" s="5">
        <f>E139*1.13</f>
        <v>808.3116</v>
      </c>
      <c r="G139" s="5">
        <f>SUM(G131:G138)</f>
        <v>20</v>
      </c>
      <c r="H139" s="5">
        <f>F139+G139</f>
        <v>828.3116</v>
      </c>
    </row>
    <row r="140" spans="1:8">
      <c r="A140" t="s">
        <v>135</v>
      </c>
      <c r="B140" t="s">
        <v>134</v>
      </c>
      <c r="C140">
        <v>0</v>
      </c>
      <c r="E140">
        <v>0</v>
      </c>
    </row>
    <row r="141" spans="1:8">
      <c r="A141" t="s">
        <v>135</v>
      </c>
      <c r="B141" t="s">
        <v>133</v>
      </c>
      <c r="C141">
        <v>0</v>
      </c>
      <c r="E141">
        <v>0</v>
      </c>
    </row>
    <row r="142" spans="1:8" s="5" customFormat="1">
      <c r="A142" s="5" t="s">
        <v>135</v>
      </c>
      <c r="E142" s="5">
        <v>0</v>
      </c>
      <c r="F142" s="5">
        <v>0</v>
      </c>
      <c r="H142" s="5">
        <v>0</v>
      </c>
    </row>
    <row r="143" spans="1:8">
      <c r="A143" t="s">
        <v>145</v>
      </c>
      <c r="B143" t="s">
        <v>144</v>
      </c>
      <c r="C143">
        <v>64.349999999999994</v>
      </c>
      <c r="E143">
        <v>64.349999999999994</v>
      </c>
      <c r="G143">
        <v>2</v>
      </c>
    </row>
    <row r="144" spans="1:8">
      <c r="A144" t="s">
        <v>145</v>
      </c>
      <c r="B144" t="s">
        <v>143</v>
      </c>
      <c r="C144">
        <v>64.349999999999994</v>
      </c>
      <c r="E144">
        <v>64.349999999999994</v>
      </c>
      <c r="G144">
        <v>2</v>
      </c>
    </row>
    <row r="145" spans="1:8">
      <c r="A145" t="s">
        <v>145</v>
      </c>
      <c r="B145" t="s">
        <v>141</v>
      </c>
      <c r="C145">
        <v>0</v>
      </c>
      <c r="E145">
        <v>0</v>
      </c>
    </row>
    <row r="146" spans="1:8">
      <c r="A146" t="s">
        <v>145</v>
      </c>
      <c r="B146" t="s">
        <v>142</v>
      </c>
      <c r="C146">
        <v>0</v>
      </c>
      <c r="E146">
        <v>0</v>
      </c>
    </row>
    <row r="147" spans="1:8">
      <c r="A147" t="s">
        <v>145</v>
      </c>
      <c r="B147" t="s">
        <v>140</v>
      </c>
      <c r="C147">
        <v>0</v>
      </c>
      <c r="E147">
        <v>0</v>
      </c>
    </row>
    <row r="148" spans="1:8" s="5" customFormat="1">
      <c r="A148" s="5" t="s">
        <v>145</v>
      </c>
      <c r="E148" s="5">
        <f>SUM(E143:E147)</f>
        <v>128.69999999999999</v>
      </c>
      <c r="F148" s="5">
        <f>E148*1.13</f>
        <v>145.43099999999998</v>
      </c>
      <c r="G148" s="5">
        <f>SUM(G143:G147)</f>
        <v>4</v>
      </c>
      <c r="H148" s="5">
        <f>F148+G148</f>
        <v>149.43099999999998</v>
      </c>
    </row>
    <row r="149" spans="1:8">
      <c r="A149" t="s">
        <v>115</v>
      </c>
      <c r="B149" t="s">
        <v>114</v>
      </c>
      <c r="C149">
        <v>177.21</v>
      </c>
    </row>
    <row r="150" spans="1:8" s="5" customFormat="1">
      <c r="A150" s="5" t="s">
        <v>115</v>
      </c>
    </row>
    <row r="151" spans="1:8">
      <c r="A151" t="s">
        <v>146</v>
      </c>
      <c r="B151" t="s">
        <v>147</v>
      </c>
      <c r="C151">
        <v>97.02</v>
      </c>
    </row>
    <row r="152" spans="1:8">
      <c r="A152" t="s">
        <v>146</v>
      </c>
      <c r="B152" t="s">
        <v>151</v>
      </c>
      <c r="C152">
        <v>117.81</v>
      </c>
    </row>
    <row r="176" spans="2:2">
      <c r="B176" t="s">
        <v>113</v>
      </c>
    </row>
  </sheetData>
  <sortState ref="A3:E180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2013-05-24T14:43:47Z</dcterms:modified>
</cp:coreProperties>
</file>