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8" i="1"/>
  <c r="F168"/>
  <c r="E168"/>
  <c r="E160"/>
  <c r="F160" s="1"/>
  <c r="H160" s="1"/>
  <c r="F157"/>
  <c r="H157" s="1"/>
  <c r="E157"/>
  <c r="E131"/>
  <c r="F131" s="1"/>
  <c r="H131" s="1"/>
  <c r="E116"/>
  <c r="F116" s="1"/>
  <c r="H116" s="1"/>
  <c r="E110"/>
  <c r="F110" s="1"/>
  <c r="H110" s="1"/>
  <c r="E106"/>
  <c r="F106" s="1"/>
  <c r="H106" s="1"/>
  <c r="E90"/>
  <c r="F90" s="1"/>
  <c r="H90" s="1"/>
  <c r="E88"/>
  <c r="F88" s="1"/>
  <c r="H88" s="1"/>
  <c r="E79"/>
  <c r="F79" s="1"/>
  <c r="H79" s="1"/>
  <c r="E45"/>
  <c r="F45" s="1"/>
  <c r="H45" s="1"/>
  <c r="E42"/>
  <c r="F42" s="1"/>
  <c r="H42" s="1"/>
  <c r="E34"/>
  <c r="F34" s="1"/>
  <c r="H34" s="1"/>
  <c r="E28"/>
  <c r="F28" s="1"/>
  <c r="H28" s="1"/>
  <c r="E11"/>
  <c r="F11" s="1"/>
  <c r="H11" s="1"/>
  <c r="E8"/>
  <c r="F8" s="1"/>
  <c r="H8" s="1"/>
  <c r="E97"/>
  <c r="E91"/>
  <c r="E167"/>
  <c r="E121"/>
  <c r="E122" s="1"/>
  <c r="F122" s="1"/>
  <c r="H122" s="1"/>
  <c r="E64"/>
  <c r="E65" s="1"/>
  <c r="F65" s="1"/>
  <c r="H65" s="1"/>
  <c r="E185"/>
  <c r="F185" s="1"/>
  <c r="H185" s="1"/>
  <c r="E171"/>
  <c r="F171" s="1"/>
  <c r="H171" s="1"/>
  <c r="E155"/>
  <c r="F155" s="1"/>
  <c r="H155" s="1"/>
  <c r="E147"/>
  <c r="F147" s="1"/>
  <c r="H147" s="1"/>
  <c r="E143"/>
  <c r="F143" s="1"/>
  <c r="H143" s="1"/>
  <c r="E140"/>
  <c r="F140" s="1"/>
  <c r="H140" s="1"/>
  <c r="E129"/>
  <c r="F129" s="1"/>
  <c r="H129" s="1"/>
  <c r="E81"/>
  <c r="F81" s="1"/>
  <c r="H81" s="1"/>
  <c r="E71"/>
  <c r="F71" s="1"/>
  <c r="H71" s="1"/>
  <c r="E59"/>
  <c r="F59" s="1"/>
  <c r="H59" s="1"/>
  <c r="E50"/>
  <c r="F50" s="1"/>
  <c r="H50" s="1"/>
  <c r="E38"/>
  <c r="F38" s="1"/>
  <c r="H38" s="1"/>
  <c r="E173"/>
  <c r="E172"/>
  <c r="E175"/>
  <c r="E102" l="1"/>
  <c r="F102" s="1"/>
  <c r="H102" s="1"/>
  <c r="E179"/>
  <c r="F179" s="1"/>
  <c r="H179" s="1"/>
</calcChain>
</file>

<file path=xl/sharedStrings.xml><?xml version="1.0" encoding="utf-8"?>
<sst xmlns="http://schemas.openxmlformats.org/spreadsheetml/2006/main" count="342" uniqueCount="193">
  <si>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</si>
  <si>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</si>
  <si>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</si>
  <si>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</si>
  <si>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</si>
  <si>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</si>
  <si>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</si>
  <si>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</si>
  <si>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OLGA1983</t>
  </si>
  <si>
    <t xml:space="preserve">Штанишки детские (3шт) (Лаки Чайлд) Артикул: 30-139-3- РАЗМЕР 92/98 ЦЕНА 569, </t>
  </si>
  <si>
    <t>Боди ясельное (Черубино) Артикул: CWB4134, р-р74, экрю 1 шт </t>
  </si>
  <si>
    <t>Боди ясельное (Черубино) Артикул: CWB4125, р-р 74, голубой (или бирюзовый) 1 шт </t>
  </si>
  <si>
    <t>Джемпер ясельный для мальчика (Черубино) Артикул: CWN6968, 74 р-р, синий (или голубой) 1 шт </t>
  </si>
  <si>
    <t>Брюки ясельные (Черубино) Артикул: CWB7461, р-р 74, синий (или бирюзовый), 1 шт </t>
  </si>
  <si>
    <t>Штанишки (Лаки Чайлд) Артикул: 21-117, р-р 22 (68/74), голубой, 1 шт. </t>
  </si>
  <si>
    <t>Перчатки детские (Кроха) Артикул: G-MH-1, р-р 6/8 </t>
  </si>
  <si>
    <t>Носки детские (Консалт) Артикул: К9526-13-3, р-р 20, 1 уп. </t>
  </si>
  <si>
    <t>ПартиZанка</t>
  </si>
  <si>
    <t>Штанишки под подгузник (Фанни Зебра) Артикул: 4.24.2 р-р86 - 4шт</t>
  </si>
  <si>
    <t>sav1982</t>
  </si>
  <si>
    <t>Пижама для девочки (Черубино)Артикул: CAB5201 р.92/56 св.бирюз./арбуз. 230,00, если не будет такого цвета , то можно другой</t>
  </si>
  <si>
    <t>GalaK</t>
  </si>
  <si>
    <t>tatianna78</t>
  </si>
  <si>
    <t>Ползунки высокие д/мал. (Лаки Чайлд) Артикул: 1-2М р-р 24 (74-80) цвет на мальчика </t>
  </si>
  <si>
    <t>Комплект для мальчиков (Пеликан) Артикул: BUA326 р-р 1 цвет на мальчика</t>
  </si>
  <si>
    <t>tiana_t</t>
  </si>
  <si>
    <t>1. Трусы для девочек (Черубино) Артикул: CAK1365, размер 98/104/56 - 3 шт. - цвета: розовый, св. розовый, желтый или экрю - цена 60 руб </t>
  </si>
  <si>
    <t>2. Трусы для девочек (Черубино) Артикул: CAK1365, размер 110/1164/60- 3 шт. - цвета: розовый, св. розовый, желтый или экрю, цена 60 руб </t>
  </si>
  <si>
    <t>3.Трусы для девочки (Консалт) Артикул: К1924Сн, размер 56-60/110-116 - 3 шт. - цвет для девочки - 58 руб.</t>
  </si>
  <si>
    <t>Элли_Лу</t>
  </si>
  <si>
    <t>1. Комплект д/мал (Черубино) Артикул: CAJ3154 р. 164/84- 2 шт. цвет т. синий + т. серый - 172 руб (на замену - цвет св. серый) </t>
  </si>
  <si>
    <t>2. Брюки для мальчика (Черубино) Артикул: CWJ7469 р. 158/80 цвет - т. синий - 448 руб.</t>
  </si>
  <si>
    <t xml:space="preserve">Трусы женские Артикул: LM335 Производитель: Пеликан (Pelican) разм.М цвет Beige - 1 шт, </t>
  </si>
  <si>
    <t xml:space="preserve">Трусы woman (Евразия) Артикул: 06-123-017П, раз.М - шт., </t>
  </si>
  <si>
    <t xml:space="preserve">Майка из кулирки экрю (Лаки Чайлд) для мальчика Артикул: 6-25Мк, раз.32 - 2 шт., </t>
  </si>
  <si>
    <t xml:space="preserve">Комплект для мальчика (майка, трусы-боксеры) (Черу Артикул: CAJ3300, раз.134/68 - 1шт (цвет любой), </t>
  </si>
  <si>
    <t xml:space="preserve">Комплект для мальчика (майка, трусы-боксеры) (Черу Артикул: CAJ3324, раз.134/68 - 1шт. </t>
  </si>
  <si>
    <t>Кальсоны (Евразия) Артикул: М424, раз.9/134 - 1 шт</t>
  </si>
  <si>
    <t>луковая</t>
  </si>
  <si>
    <t>Полукомбинезон детский (Пеликан) Артикул: SR378  р.9/12Ash цена 228 </t>
  </si>
  <si>
    <t>Комбинезон ясельный (Черубино) Артикул: CWN9431 цвет экрю/бирюза р.80 цена 306 </t>
  </si>
  <si>
    <t>ЛЕНОК76</t>
  </si>
  <si>
    <t>Носки детские (Консалт)Артикул: К9529-13-3 р.20 125,00 замена Артикул: К9524-10-3 или К9524-20-3 р.20</t>
  </si>
  <si>
    <t>Шорты детские (Лунева) Артикул: 10-03, рост 104, 206 руб. - 1 шт.</t>
  </si>
  <si>
    <t>1. Трусы-боксеры для мальчика (Черубино) Артикул: CAK1360 размер 122-128 цвет бирюзовый цена 89 руб. 2 шт. </t>
  </si>
  <si>
    <t>2. Комплект для мальчика (майка 2 шт.) (Черубино) Артикул: CAK8109 размер 122-128 цвет бирюзовый цена 166 руб. 1 шт. </t>
  </si>
  <si>
    <t>3. Комплект для мальчика (майка, трусы-боксеры) (Черубино) Артикул: CAK3302 размер 122-128 цвет желт./оливк. цена 194 руб. 1 шт. </t>
  </si>
  <si>
    <t>4. Комплект для мальчика (майка, трусы-боксеры) (Черубино) Артикул: CAK3346 размер 110-116 цвет св.-голубой/синий цена 179 руб. 1 шт.</t>
  </si>
  <si>
    <t>lessja</t>
  </si>
  <si>
    <t>Комплект Черубино майка с боксерами - 2 штуки, размер 116 CAJ3279</t>
  </si>
  <si>
    <t>lod82</t>
  </si>
  <si>
    <t>штанишки детские Лаки-Чайлд (Lucky child), арт. 31-11пф, размер 26 (80-86), цена 259 руб. </t>
  </si>
  <si>
    <t>футболка детская Лаки-Чайлд (Lucky child), арт. 31-12, размер 26 (80-86), цена 269 руб. </t>
  </si>
  <si>
    <t>шапочка детская Лаки-Чайлд (Lucky child), арт. 31-9, размер 45, цена 79 руб.</t>
  </si>
  <si>
    <t>Sstrekozzza</t>
  </si>
  <si>
    <t>Юбка женская (Пеликан) Артикул: FWS0804-1 размер М цвет Black цена 609 руб. </t>
  </si>
  <si>
    <t>Юбка женская (Пеликан) Артикул: FWS0803 размер М цвет Black цена 700 руб. </t>
  </si>
  <si>
    <t>Брюки ясельные (выростайки) (Черубино) Артикул: CWB7459 размер 80/52 цвет желтый цена 195 руб. </t>
  </si>
  <si>
    <t>Брюки ясельные (выростайки) (Черубино) Артикул: CWB7459 размер 80/52 цвет розовый цена 195 руб. </t>
  </si>
  <si>
    <t>Кофточка ясельная (Черубино) Артикул: CWB61222 размер 80/52 цвет желтый цена 207 руб. </t>
  </si>
  <si>
    <t>ellf</t>
  </si>
  <si>
    <t>lanasvet</t>
  </si>
  <si>
    <t>Колготки дет.плюш хб+эл.(Орел), арт.с207ор, разм.13/14-2 шт. </t>
  </si>
  <si>
    <t>Колготки детские Красная ветка арт.с836кв, разм.13/14 -2 шт. </t>
  </si>
  <si>
    <t>Комплект ясельный (джемпер,брюки) Черубино, арт.CWB9515, разм.92/56- 1 шт. </t>
  </si>
  <si>
    <t>Трусы женские Пеликан арт.LLH389, разм. S, white </t>
  </si>
  <si>
    <t>Трусы женские классика Визави, арт. DS1161, разм. S, beige </t>
  </si>
  <si>
    <t>Колготки женские COTTON 150 (Конте), арт. COTTON 150, Chocolate, разм. 2 -1 шт.</t>
  </si>
  <si>
    <t>Natalihor</t>
  </si>
  <si>
    <t>носки 40 размер Носки жен. (Орел) Артикул: с477ор, только с размером не поняла если нет 40 р постате подобные 5 пар</t>
  </si>
  <si>
    <t>Трусы мужские (Евразия) Артикул: В316 размер М цена 113 руб </t>
  </si>
  <si>
    <t>Трусы мужские (Пеликан) Артикул: MH560 размер М, серые цена 195 руб </t>
  </si>
  <si>
    <t>Татьяна-@555</t>
  </si>
  <si>
    <t>1. Колготки детские (Консалт) купить оптом в Барнауле Артикул: К9033-4АО р.92-98 138руб. </t>
  </si>
  <si>
    <t>2.Колготки дет. (Алсу) купить оптом в Барнауле Артикул КДД11 р. 15/16 99 руб.</t>
  </si>
  <si>
    <t>Мышкенция</t>
  </si>
  <si>
    <t>1.Комплект для девочки (Консалт) Артикул: К1937 р-р 56-60/110-116 2 шт </t>
  </si>
  <si>
    <t>2.Майка для девочки (Консалт) Артикул: К1066 р-р 56-60/110-116 2 шт </t>
  </si>
  <si>
    <t>Нюша30</t>
  </si>
  <si>
    <t>Колготки детские Консалт Артикул: К9029-1АО цвет серый размер 80-86 цена 138 </t>
  </si>
  <si>
    <t>Колготки детские Черубино ртикул: CAN04001 цвет серый размнр 6/12 цена 90,74</t>
  </si>
  <si>
    <t>Маруся_1988</t>
  </si>
  <si>
    <t xml:space="preserve">1)   Полукомбинезон дет. "Happy " (Юник) Артикул: U974-23 Размер 68, цвет – молочный – 190 руб. </t>
  </si>
  <si>
    <t xml:space="preserve">2)   Кофточка дет. "Happy " (Юник) Артикул: U973-23 Размер 68, цвет – молочный – 134 руб. </t>
  </si>
  <si>
    <t xml:space="preserve">На замену этих двух позиций: Комплект дет. "Веселая Забава" (кофточка +полукомбинезон) Артикул: U1099-23С </t>
  </si>
  <si>
    <t xml:space="preserve">Размер 68, цвет – молочный – 345 руб. </t>
  </si>
  <si>
    <t xml:space="preserve">3)   Ползунки удл. (Консалт) Артикул: К4344 Размер 40/62 цвет – голубая полоска – 135 руб. </t>
  </si>
  <si>
    <t xml:space="preserve">4)   Боди дет. "Сова и Слоник" (Юник) Артикул: U1070-11C Размер 62, цвет – голубой – 148 руб. </t>
  </si>
  <si>
    <t xml:space="preserve">5)   Комплект ясельный (комбинезон, шапочка) (Черубино) Артикул: CAB9447 Размер: 68/44 Цвет - бирюзовый (на замену голубой) – 355 руб. </t>
  </si>
  <si>
    <t>6)   Боди дет. "Сова и Слоник" (Юник) Артикул: U1071-23C Размер 68, цвет – молочный – 138 руб.</t>
  </si>
  <si>
    <t>Брюки ясельные (Консалт) Артикул: К4072-2, роз.пудра+сердечки, р.80, 150 р./шт., мне упаковку из 2 шт. </t>
  </si>
  <si>
    <t>Джемпер ясельный (Черубино) Артикул: CWN6964, экрю, р.80, 218 р. </t>
  </si>
  <si>
    <t>Комбинезон ясельный (Черубино) Артикул: CWB9508, серый меланж, р.80, 320 р. НА ЗАМЕНУ розовый р.80 или серый меланж р.74 </t>
  </si>
  <si>
    <t>Комбинезон ясельный (Черубино) Артикул: CWB9522, ментоловый, р.74, 256 р. </t>
  </si>
  <si>
    <t>Полукомбинезон ясельный (Консалт) Артикул: К6078-2, сердечки+фисташковый, р.74, 179,5 р./шт., мне упаковку из 2 шт.</t>
  </si>
  <si>
    <t>Юлия Nesterova</t>
  </si>
  <si>
    <t>Артикул: ТК18001-1 Производитель: Консалт (Crockid) р.68/63 210,00</t>
  </si>
  <si>
    <t xml:space="preserve">Пижама для девочки (Черубино) Артикул: CWJ5184  РАЗМЕР 146 ЦЕНА 409 </t>
  </si>
  <si>
    <t>Футболка для девочки (Черубино Артикул: CSK61063-РАЗМЕР 92 ЦЕНА 189</t>
  </si>
  <si>
    <t xml:space="preserve">на замену: Пижама для мальчика (Черубино) Артикул: CAJ5186 р.128/64 синий или голубой 483р или эту пижаму 134р-р </t>
  </si>
  <si>
    <r>
      <t>Туника женская (Евразия) Артикул: 12-104-018П </t>
    </r>
    <r>
      <rPr>
        <b/>
        <sz val="9"/>
        <rFont val="Verdana"/>
        <family val="2"/>
        <charset val="204"/>
      </rPr>
      <t>цвет как на фото</t>
    </r>
    <r>
      <rPr>
        <sz val="9"/>
        <rFont val="Verdana"/>
        <family val="2"/>
        <charset val="204"/>
      </rPr>
      <t>! размер М, 286 руб - 1 шт. </t>
    </r>
  </si>
  <si>
    <r>
      <t>Полукомбинезон дет. "Tedi" (Юник) Артикул: U294-23 , цвет молочный, размер </t>
    </r>
    <r>
      <rPr>
        <b/>
        <sz val="9"/>
        <rFont val="Verdana"/>
        <family val="2"/>
        <charset val="204"/>
      </rPr>
      <t>68</t>
    </r>
    <r>
      <rPr>
        <sz val="9"/>
        <rFont val="Verdana"/>
        <family val="2"/>
        <charset val="204"/>
      </rPr>
      <t> </t>
    </r>
  </si>
  <si>
    <r>
      <t>Полукомбинезон дет. "Tedi" (Юник) Артикул: U294-11, цвет голубой, размер </t>
    </r>
    <r>
      <rPr>
        <b/>
        <sz val="9"/>
        <rFont val="Verdana"/>
        <family val="2"/>
        <charset val="204"/>
      </rPr>
      <t>68</t>
    </r>
  </si>
  <si>
    <t>3. Трусы для девочек (Пеликан) р.5 3шт GUL370</t>
  </si>
  <si>
    <t xml:space="preserve">3521* Боди дет. (Одевашка) можно вместо того вот это ярко розовое 52 р </t>
  </si>
  <si>
    <t>anita79</t>
  </si>
  <si>
    <t>Комбинезон ясельный (Черубино) Артикул: CWB9522 р 74/48 желтый</t>
  </si>
  <si>
    <t>Майка для девочки (Консалт) Артикул: К1076 р 52/92</t>
  </si>
  <si>
    <t>Майка для девочки (Консалт) Артикул: К1066 р 52/92</t>
  </si>
  <si>
    <t>Ползунки детские (Лаки Чайлд) Артикул: 21-2 р-р 24(74-80) - на мальчика - 1 шт.</t>
  </si>
  <si>
    <t>Ползунки baby (Евразия) Артикул: 14-653-046П р-р 18(86) - на мальчика - 1 шт.</t>
  </si>
  <si>
    <t>Штанишки детские (Лаки Чайлд) Артикул: 31-11пф р-р 24(74-80) - на мальчика - 1 шт.</t>
  </si>
  <si>
    <t>Полукомбинезон детский (Пеликан) Артикул: SR379 р.9/12 - на мальчика - 1 шт.</t>
  </si>
  <si>
    <t>tiana_t </t>
  </si>
  <si>
    <t>Футболка (Лаки Чайлд) Артикул: 18-26,размер 28, цвет синий</t>
  </si>
  <si>
    <t>Футболка (фуфайка) ясельная (Черубино) CSB61071, размер 80,розовый или желтый</t>
  </si>
  <si>
    <t>Комплект дет."Tedi" (кофточка+п/комбинезон) (Юник)U987-4, размер 80, розовый</t>
  </si>
  <si>
    <t>Комбинезон ясельный (Черубино),CWB9522,размер 86 ментол или желтый</t>
  </si>
  <si>
    <t>Солнечный зайчик*</t>
  </si>
  <si>
    <t>1)Комплект для девочки (майка с плечами, трусы) CAK3350 159 рублей 2 штуки разного цвета(если можно) размер 122-128</t>
  </si>
  <si>
    <t>2)Комплект для девочки (Консалт) К1061 138 рублей 2 штуки размер 122-128/64-68</t>
  </si>
  <si>
    <t>3)Трусы для девочки (Консалт) К1931ал размер 122-128 4 штуки 58 рублей</t>
  </si>
  <si>
    <t>4)Носки детские (Планета Носков) 3011пн размер 22 17.5 рублей 5 пар</t>
  </si>
  <si>
    <t>5)Носки дет. (Красная ветка) с500кр.в. размер 22 33.2 рублей 5 пар</t>
  </si>
  <si>
    <t>6)Бриджи (укороченные) для девочки (Черубино) CAJ7438 2 штуки размер 128/64(чёрные)</t>
  </si>
  <si>
    <t>7)Брюки для девочки (Черубино) CWJ7370 275 рублей 128/64 т.синий 1 штука и 128/64 чёрный 1 штука(то есть две штуки одного размера и разного цвета)</t>
  </si>
  <si>
    <t>8)Комплект д/мал. (Консалт) К1094Сн размер 56-60/110-116 1шт 148 рублей</t>
  </si>
  <si>
    <t>ВАЛЕНТИНАХОДЬКО</t>
  </si>
  <si>
    <t>Ползунки ясельные (Черубино) Артикул: CWB7455 р 74/48 бирюза</t>
  </si>
  <si>
    <t xml:space="preserve">1.Трусы детские (Консалт)Артикул: К1040-3 р.56(86) 3 шт. (на мальчика) цена 61 руб. </t>
  </si>
  <si>
    <t>Айпири</t>
  </si>
  <si>
    <t>Гуська</t>
  </si>
  <si>
    <t>1) Футболка дет. "Карамель" (Юник) Артикул: U212-7 Размер 68 Цвет сиреневый Цена 134 руб</t>
  </si>
  <si>
    <t xml:space="preserve">2) Футболка (фуфайка) ясельная (Черубино) Артикул: CSB61101 Размер 68 Цвет белый на замену розовый Цена 141 руб на замену:Футболка (фуфайка) ясельная (Черубино) Артикул: CAB61081 Размер 68 Цвет бирюзовый Цена 183 руб </t>
  </si>
  <si>
    <t>Колготки дет.(Орел) с315ор размер 19-20 123.20 2шт</t>
  </si>
  <si>
    <t>Колготки детские (Орел)с560ор размер 19-20 130.50 2шт</t>
  </si>
  <si>
    <t>Комплект (Евразия) Артикул: К172 р 2/92 св. роз.</t>
  </si>
  <si>
    <t>Брюки типа "лосины" для девочки (Черубино) Артикул: CWJ7466 р 158/80 серые или бирюза</t>
  </si>
  <si>
    <t>Джемпер ясельный для девочки (Черубино) CAN6963, размер 74</t>
  </si>
  <si>
    <t>Трусы-боксеры для мальчика (Черубино) CAJ1363, размер 140, серый</t>
  </si>
  <si>
    <t>Трусы для девочек (Черубино) CAK1365, 2шт , размер 122 ,сиреневый и арбузный (розовый)</t>
  </si>
  <si>
    <t>Легинсы дет.плюш (Орел) с504ор размер 122-128 2 штуки 158.50</t>
  </si>
  <si>
    <t>Носки детские » Консалт (Crockid) » К9523-11-3 - размер 14</t>
  </si>
  <si>
    <t>Комплекты ясельные » Консалт (Crockid) » К2358 - размер 86/52</t>
  </si>
  <si>
    <t>Комбинезоны ясельные » Черубино (Cherubino) » CWB9528 - размер 86/52, цвет синий</t>
  </si>
  <si>
    <t>Боди ясельные » Черубино (Cherubino) » CSB4113 - размер 86/52, цвет салатовый или белый</t>
  </si>
  <si>
    <t>Комплекты ясельные » Черубино (Cherubino) » CSB9476 - размер 86/56 цвет голуб/красн</t>
  </si>
  <si>
    <t>(расцветка на мальчика)</t>
  </si>
  <si>
    <t>Tania0316</t>
  </si>
  <si>
    <t>1. Платье "Карамель" Юник арт. U613-32-7, р.86 , св.розовый/сиреневый 1шт.</t>
  </si>
  <si>
    <t>katrina1985</t>
  </si>
  <si>
    <t>Кофточка дет "Каролинка" (Юник) Артикул: U996-23-19 размер 80 цвет молочный/оранжевый цена 128 руб</t>
  </si>
  <si>
    <t>Комплект дет."Tedi" (кофточка+п/комбинезон) (Юник) Артикул: U987-4 размер 80 цвет розовый цена 337 руб</t>
  </si>
  <si>
    <t>Ползунки дет.без следа "Мышка-норушка" (Юник) Артикул: U466-37 размер 80 цвет коралловый цена 122 руб - 2 шт</t>
  </si>
  <si>
    <t>Ползунки кор.дет. "Каролинка" (Юник) Артикул: U1112-23-19 размер 80 цвет молочный/оранжевый цена 120 руб</t>
  </si>
  <si>
    <t>Брюки ясельные (Консалт) Артикул: К4072-2 размер 52/80 цвет фисташковый+бирюз.полоска цена 150 руб - 2 шт</t>
  </si>
  <si>
    <t>Трусы женские стринг (Визави) Артикул: DL13-057 размер М цена 78 руб - 1 шт</t>
  </si>
  <si>
    <t>Трусы женские классика (Визави) Артикул: DS1107 размер М цена 85 руб - 1 шт</t>
  </si>
  <si>
    <t>Носки жен. (Красная ветка) Артикул: с418кр.в размер 23 цена 38 руб - 5 шт</t>
  </si>
  <si>
    <t xml:space="preserve">Футболка мужская (Евразия) Артикул: 241-053 размер XXXL/182-188 цена 287 руб </t>
  </si>
  <si>
    <t>Носки детские антискользящие с отворотом (Конте) Артикул: 7С-62СП цвет мальчику оазмер 12 и 14</t>
  </si>
  <si>
    <t xml:space="preserve">Комплект (штанишки 3шт) (Лаки Чайлд) Артикул: 30-149 р28(92-98) цена 589 </t>
  </si>
  <si>
    <t>Носки детские антискользящие (Конте) Артикул: 7С-53СП р14 цена 90,31</t>
  </si>
  <si>
    <t>Носки детские (Орел) с419ор р.14-16 махра внутри,голубые с мишкой 2 пары Цена 40 руб.</t>
  </si>
  <si>
    <t>Елена Люфт</t>
  </si>
  <si>
    <t>С715л Колготки детские (ЛЧПФ) р-р 98 (розовые, сиреневые или голубые)</t>
  </si>
  <si>
    <t>С723л Колготки детские (ЛЧПФ) р-р 98 (розовые, сиреневые или голубые)</t>
  </si>
  <si>
    <t>1-18Дф Куртка с лампас.из футера для дев. (Лаки Чайлд) 86-92</t>
  </si>
  <si>
    <t>1.Трусы мужские (Пеликан), Артикул: MB507,Размер: L, Цвет: Purple, цена 190 р. Или другой цвет.</t>
  </si>
  <si>
    <t>2.Джемпер для девочки (Черубино), Артикул: CAK61250, Размер: 104/56, Цвет:серый+меланж, цена 233 р. Замена на любой цвет и на размер больше.</t>
  </si>
  <si>
    <t>3.Блузка д/дев.(Евразия), Артикул: Л062,Размер: 5/110, Цвет: св.роз., цена 166.р. Замена на другой цвет.</t>
  </si>
  <si>
    <t>4.Водолазка для девочки (Черубино), Артикул: CAK61148, Размер: 104/56, Цвет: любой кроме белого, цена 147 р</t>
  </si>
  <si>
    <t>5. Трусы woman (Евразия), Артикул: 06-123-017П, Размер: M, Цвет: серый, цена 104 р</t>
  </si>
  <si>
    <t>Костенчик</t>
  </si>
  <si>
    <t>Трусы мужские (Евразия) набивка Артикул: В316 ВххL 113р</t>
  </si>
  <si>
    <t>Трусы мужские (Евразия) набивка Артикул: В314 ВххL 132р</t>
  </si>
  <si>
    <t>Трусы-боксеры для мальчика (Черубино) бирюзовый Артикул: CAJ1363 134\68 99руб</t>
  </si>
  <si>
    <t>Трусы-боксеры для мальчика (Черубино) серый Артикул: CAK1360 122\128\64 89руб</t>
  </si>
  <si>
    <t>Трусы-боксеры для мальчика (Черубино) бирюзовый Артикул: CAK1360 122\128\64 89руб</t>
  </si>
  <si>
    <t>Feihoa</t>
  </si>
  <si>
    <t xml:space="preserve">Носки мужские Красная ветка арт. с355кр.в. размер 27, 5пар. ( с надписью "Самый сильный и смелый") </t>
  </si>
  <si>
    <t>Брюки для мальчика черубино арт CWK7447 размер 116 св.серый меланж 1шт. 322руб.</t>
  </si>
  <si>
    <t>Футболка для девочки (Черубино) Артикул: CAJ61161 р.152/76 фуксия</t>
  </si>
  <si>
    <t>Маркиза 2005</t>
  </si>
  <si>
    <t>Трусы женские » Пеликан (Pelican) » LMB310 - размер М, цвет Pink/</t>
  </si>
  <si>
    <t>1.Комплект для мальчиков Артикул: BUA325 размер 1 99 руб на замену Артикул: BUA326 </t>
  </si>
  <si>
    <t>2.Пижама Артикул: CAB5201 экрю/серый размер 98 230 руб на замену Артикул: CAB5203 бирюза 98 размер</t>
  </si>
  <si>
    <t>СерединаЛета</t>
  </si>
  <si>
    <t>Халат детский (Консалт) Артикул: К5314 Размер 104 для девочки.</t>
  </si>
  <si>
    <t>провизор</t>
  </si>
  <si>
    <t xml:space="preserve">комплект ясельный чебурино CWB9515 р. 86/52бирюзовый 312 руб. </t>
  </si>
  <si>
    <t>комплект ясельный консалт К2358 р.52/86 300 руб</t>
  </si>
  <si>
    <t>Eilinykh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</si>
</sst>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sz val="8"/>
      <name val="Courier"/>
      <family val="1"/>
      <charset val="204"/>
    </font>
    <font>
      <sz val="11"/>
      <name val="Calibri"/>
      <family val="2"/>
      <charset val="204"/>
    </font>
    <font>
      <b/>
      <sz val="9"/>
      <name val="Verdana"/>
      <family val="2"/>
      <charset val="204"/>
    </font>
    <font>
      <sz val="8"/>
      <name val="Verdana"/>
      <family val="2"/>
      <charset val="204"/>
    </font>
    <font>
      <b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  <xf numFmtId="0" fontId="8" fillId="0" borderId="0" xfId="0" applyFont="1"/>
    <xf numFmtId="0" fontId="9" fillId="0" borderId="0" xfId="1" applyFont="1" applyAlignment="1" applyProtection="1"/>
    <xf numFmtId="0" fontId="10" fillId="0" borderId="0" xfId="0" applyFont="1"/>
    <xf numFmtId="1" fontId="1" fillId="0" borderId="0" xfId="0" applyNumberFormat="1" applyFont="1"/>
    <xf numFmtId="1" fontId="0" fillId="0" borderId="0" xfId="0" applyNumberFormat="1"/>
    <xf numFmtId="1" fontId="10" fillId="0" borderId="0" xfId="0" applyNumberFormat="1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114300</xdr:rowOff>
    </xdr:to>
    <xdr:sp macro="" textlink="">
      <xdr:nvSpPr>
        <xdr:cNvPr id="1025" name="AutoShape 1" descr="Сегодня День Рождения!"/>
        <xdr:cNvSpPr>
          <a:spLocks noChangeAspect="1" noChangeArrowheads="1"/>
        </xdr:cNvSpPr>
      </xdr:nvSpPr>
      <xdr:spPr bwMode="auto">
        <a:xfrm>
          <a:off x="0" y="20193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114300</xdr:rowOff>
    </xdr:to>
    <xdr:sp macro="" textlink="">
      <xdr:nvSpPr>
        <xdr:cNvPr id="3" name="AutoShape 1" descr="Сегодня День Рождения!"/>
        <xdr:cNvSpPr>
          <a:spLocks noChangeAspect="1" noChangeArrowheads="1"/>
        </xdr:cNvSpPr>
      </xdr:nvSpPr>
      <xdr:spPr bwMode="auto">
        <a:xfrm>
          <a:off x="0" y="20193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304800</xdr:colOff>
      <xdr:row>111</xdr:row>
      <xdr:rowOff>114300</xdr:rowOff>
    </xdr:to>
    <xdr:sp macro="" textlink="">
      <xdr:nvSpPr>
        <xdr:cNvPr id="4" name="AutoShape 1" descr="Сегодня День Рождения!"/>
        <xdr:cNvSpPr>
          <a:spLocks noChangeAspect="1" noChangeArrowheads="1"/>
        </xdr:cNvSpPr>
      </xdr:nvSpPr>
      <xdr:spPr bwMode="auto">
        <a:xfrm>
          <a:off x="0" y="20193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304800</xdr:colOff>
      <xdr:row>112</xdr:row>
      <xdr:rowOff>114300</xdr:rowOff>
    </xdr:to>
    <xdr:sp macro="" textlink="">
      <xdr:nvSpPr>
        <xdr:cNvPr id="5" name="AutoShape 1" descr="Сегодня День Рождения!"/>
        <xdr:cNvSpPr>
          <a:spLocks noChangeAspect="1" noChangeArrowheads="1"/>
        </xdr:cNvSpPr>
      </xdr:nvSpPr>
      <xdr:spPr bwMode="auto">
        <a:xfrm>
          <a:off x="0" y="201930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um.sibmama.ru/viewtopic.php?t=1254741&amp;start=405" TargetMode="External"/><Relationship Id="rId18" Type="http://schemas.openxmlformats.org/officeDocument/2006/relationships/hyperlink" Target="http://forum.sibmama.ru/viewtopic.php?t=1254741&amp;start=405" TargetMode="External"/><Relationship Id="rId26" Type="http://schemas.openxmlformats.org/officeDocument/2006/relationships/hyperlink" Target="http://forum.sibmama.ru/viewtopic.php?t=1254741&amp;start=420" TargetMode="External"/><Relationship Id="rId39" Type="http://schemas.openxmlformats.org/officeDocument/2006/relationships/hyperlink" Target="http://forum.sibmama.ru/viewtopic.php?t=1254741&amp;start=420" TargetMode="External"/><Relationship Id="rId21" Type="http://schemas.openxmlformats.org/officeDocument/2006/relationships/hyperlink" Target="http://forum.sibmama.ru/viewtopic.php?t=1254741&amp;start=420" TargetMode="External"/><Relationship Id="rId34" Type="http://schemas.openxmlformats.org/officeDocument/2006/relationships/hyperlink" Target="http://forum.sibmama.ru/viewtopic.php?t=1254741&amp;start=405" TargetMode="External"/><Relationship Id="rId42" Type="http://schemas.openxmlformats.org/officeDocument/2006/relationships/hyperlink" Target="http://forum.sibmama.ru/viewtopic.php?t=1254741&amp;start=420" TargetMode="External"/><Relationship Id="rId47" Type="http://schemas.openxmlformats.org/officeDocument/2006/relationships/hyperlink" Target="http://forum.sibmama.ru/viewtopic.php?t=1254741&amp;start=420" TargetMode="External"/><Relationship Id="rId50" Type="http://schemas.openxmlformats.org/officeDocument/2006/relationships/hyperlink" Target="http://forum.sibmama.ru/viewtopic.php?t=1254741&amp;start=435" TargetMode="External"/><Relationship Id="rId55" Type="http://schemas.openxmlformats.org/officeDocument/2006/relationships/hyperlink" Target="http://forum.sibmama.ru/viewtopic.php?t=1254741&amp;start=435" TargetMode="External"/><Relationship Id="rId63" Type="http://schemas.openxmlformats.org/officeDocument/2006/relationships/hyperlink" Target="http://forum.sibmama.ru/viewtopic.php?t=1254741&amp;start=465" TargetMode="External"/><Relationship Id="rId68" Type="http://schemas.openxmlformats.org/officeDocument/2006/relationships/hyperlink" Target="http://forum.sibmama.ru/viewtopic.php?t=1254741&amp;start=465" TargetMode="External"/><Relationship Id="rId76" Type="http://schemas.openxmlformats.org/officeDocument/2006/relationships/hyperlink" Target="http://forum.sibmama.ru/viewtopic.php?t=1254741&amp;start=480" TargetMode="External"/><Relationship Id="rId84" Type="http://schemas.openxmlformats.org/officeDocument/2006/relationships/hyperlink" Target="http://forum.sibmama.ru/viewtopic.php?t=1254741&amp;start=465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forum.sibmama.ru/viewtopic.php?t=1254741&amp;start=390" TargetMode="External"/><Relationship Id="rId71" Type="http://schemas.openxmlformats.org/officeDocument/2006/relationships/hyperlink" Target="http://forum.sibmama.ru/viewtopic.php?t=1254741&amp;start=480" TargetMode="External"/><Relationship Id="rId2" Type="http://schemas.openxmlformats.org/officeDocument/2006/relationships/hyperlink" Target="http://forum.sibmama.ru/viewtopic.php?t=1254741&amp;start=360" TargetMode="External"/><Relationship Id="rId16" Type="http://schemas.openxmlformats.org/officeDocument/2006/relationships/hyperlink" Target="http://forum.sibmama.ru/viewtopic.php?t=1254741&amp;start=405" TargetMode="External"/><Relationship Id="rId29" Type="http://schemas.openxmlformats.org/officeDocument/2006/relationships/hyperlink" Target="http://forum.sibmama.ru/viewtopic.php?t=1254741&amp;start=420" TargetMode="External"/><Relationship Id="rId11" Type="http://schemas.openxmlformats.org/officeDocument/2006/relationships/hyperlink" Target="http://forum.sibmama.ru/viewtopic.php?t=1254741&amp;start=390" TargetMode="External"/><Relationship Id="rId24" Type="http://schemas.openxmlformats.org/officeDocument/2006/relationships/hyperlink" Target="http://forum.sibmama.ru/viewtopic.php?t=1254741&amp;start=420" TargetMode="External"/><Relationship Id="rId32" Type="http://schemas.openxmlformats.org/officeDocument/2006/relationships/hyperlink" Target="http://forum.sibmama.ru/viewtopic.php?t=1254741&amp;start=375" TargetMode="External"/><Relationship Id="rId37" Type="http://schemas.openxmlformats.org/officeDocument/2006/relationships/hyperlink" Target="http://forum.sibmama.ru/viewtopic.php?t=1254741&amp;start=420" TargetMode="External"/><Relationship Id="rId40" Type="http://schemas.openxmlformats.org/officeDocument/2006/relationships/hyperlink" Target="http://forum.sibmama.ru/viewtopic.php?t=1254741&amp;start=420" TargetMode="External"/><Relationship Id="rId45" Type="http://schemas.openxmlformats.org/officeDocument/2006/relationships/hyperlink" Target="http://forum.sibmama.ru/viewtopic.php?t=1254741&amp;start=435" TargetMode="External"/><Relationship Id="rId53" Type="http://schemas.openxmlformats.org/officeDocument/2006/relationships/hyperlink" Target="http://forum.sibmama.ru/viewtopic.php?t=1254741&amp;start=435" TargetMode="External"/><Relationship Id="rId58" Type="http://schemas.openxmlformats.org/officeDocument/2006/relationships/hyperlink" Target="http://forum.sibmama.ru/viewtopic.php?t=1254741&amp;start=450" TargetMode="External"/><Relationship Id="rId66" Type="http://schemas.openxmlformats.org/officeDocument/2006/relationships/hyperlink" Target="http://forum.sibmama.ru/viewtopic.php?t=1254741&amp;start=465" TargetMode="External"/><Relationship Id="rId74" Type="http://schemas.openxmlformats.org/officeDocument/2006/relationships/hyperlink" Target="http://forum.sibmama.ru/viewtopic.php?t=1254741&amp;start=480" TargetMode="External"/><Relationship Id="rId79" Type="http://schemas.openxmlformats.org/officeDocument/2006/relationships/hyperlink" Target="http://forum.sibmama.ru/viewtopic.php?t=1254741&amp;start=480" TargetMode="External"/><Relationship Id="rId87" Type="http://schemas.openxmlformats.org/officeDocument/2006/relationships/hyperlink" Target="http://forum.sibmama.ru/viewtopic.php?t=1254741&amp;start=435" TargetMode="External"/><Relationship Id="rId5" Type="http://schemas.openxmlformats.org/officeDocument/2006/relationships/hyperlink" Target="http://forum.sibmama.ru/viewtopic.php?t=1254741&amp;start=375" TargetMode="External"/><Relationship Id="rId61" Type="http://schemas.openxmlformats.org/officeDocument/2006/relationships/hyperlink" Target="http://forum.sibmama.ru/viewtopic.php?t=1254741&amp;start=465" TargetMode="External"/><Relationship Id="rId82" Type="http://schemas.openxmlformats.org/officeDocument/2006/relationships/hyperlink" Target="http://forum.sibmama.ru/viewtopic.php?t=1254741&amp;start=480" TargetMode="External"/><Relationship Id="rId90" Type="http://schemas.openxmlformats.org/officeDocument/2006/relationships/drawing" Target="../drawings/drawing1.xml"/><Relationship Id="rId19" Type="http://schemas.openxmlformats.org/officeDocument/2006/relationships/hyperlink" Target="http://forum.sibmama.ru/viewtopic.php?t=1254741&amp;start=420" TargetMode="External"/><Relationship Id="rId4" Type="http://schemas.openxmlformats.org/officeDocument/2006/relationships/hyperlink" Target="http://forum.sibmama.ru/viewtopic.php?t=1254741&amp;start=375" TargetMode="External"/><Relationship Id="rId9" Type="http://schemas.openxmlformats.org/officeDocument/2006/relationships/hyperlink" Target="http://forum.sibmama.ru/viewtopic.php?t=1254741&amp;start=390" TargetMode="External"/><Relationship Id="rId14" Type="http://schemas.openxmlformats.org/officeDocument/2006/relationships/hyperlink" Target="http://forum.sibmama.ru/viewtopic.php?t=1254741&amp;start=405" TargetMode="External"/><Relationship Id="rId22" Type="http://schemas.openxmlformats.org/officeDocument/2006/relationships/hyperlink" Target="http://forum.sibmama.ru/viewtopic.php?t=1254741&amp;start=420" TargetMode="External"/><Relationship Id="rId27" Type="http://schemas.openxmlformats.org/officeDocument/2006/relationships/hyperlink" Target="http://forum.sibmama.ru/viewtopic.php?t=1254741&amp;start=420" TargetMode="External"/><Relationship Id="rId30" Type="http://schemas.openxmlformats.org/officeDocument/2006/relationships/hyperlink" Target="http://forum.sibmama.ru/viewtopic.php?t=1254741&amp;start=375" TargetMode="External"/><Relationship Id="rId35" Type="http://schemas.openxmlformats.org/officeDocument/2006/relationships/hyperlink" Target="http://forum.sibmama.ru/viewtopic.php?t=1254741&amp;start=360" TargetMode="External"/><Relationship Id="rId43" Type="http://schemas.openxmlformats.org/officeDocument/2006/relationships/hyperlink" Target="http://forum.sibmama.ru/viewtopic.php?t=1254741&amp;start=435" TargetMode="External"/><Relationship Id="rId48" Type="http://schemas.openxmlformats.org/officeDocument/2006/relationships/hyperlink" Target="http://forum.sibmama.ru/viewtopic.php?t=1254741&amp;start=435" TargetMode="External"/><Relationship Id="rId56" Type="http://schemas.openxmlformats.org/officeDocument/2006/relationships/hyperlink" Target="http://forum.sibmama.ru/viewtopic.php?t=1254741&amp;start=450" TargetMode="External"/><Relationship Id="rId64" Type="http://schemas.openxmlformats.org/officeDocument/2006/relationships/hyperlink" Target="http://forum.sibmama.ru/viewtopic.php?t=1254741&amp;start=465" TargetMode="External"/><Relationship Id="rId69" Type="http://schemas.openxmlformats.org/officeDocument/2006/relationships/hyperlink" Target="http://forum.sibmama.ru/viewtopic.php?t=1254741&amp;start=465" TargetMode="External"/><Relationship Id="rId77" Type="http://schemas.openxmlformats.org/officeDocument/2006/relationships/hyperlink" Target="http://forum.sibmama.ru/viewtopic.php?t=1254741&amp;start=480" TargetMode="External"/><Relationship Id="rId8" Type="http://schemas.openxmlformats.org/officeDocument/2006/relationships/hyperlink" Target="http://forum.sibmama.ru/viewtopic.php?t=1254741&amp;start=390" TargetMode="External"/><Relationship Id="rId51" Type="http://schemas.openxmlformats.org/officeDocument/2006/relationships/hyperlink" Target="http://forum.sibmama.ru/viewtopic.php?t=1254741&amp;start=435" TargetMode="External"/><Relationship Id="rId72" Type="http://schemas.openxmlformats.org/officeDocument/2006/relationships/hyperlink" Target="http://forum.sibmama.ru/viewtopic.php?t=1254741&amp;start=480" TargetMode="External"/><Relationship Id="rId80" Type="http://schemas.openxmlformats.org/officeDocument/2006/relationships/hyperlink" Target="http://forum.sibmama.ru/viewtopic.php?t=1254741&amp;start=480" TargetMode="External"/><Relationship Id="rId85" Type="http://schemas.openxmlformats.org/officeDocument/2006/relationships/hyperlink" Target="http://forum.sibmama.ru/viewtopic.php?t=1254741&amp;start=480" TargetMode="External"/><Relationship Id="rId3" Type="http://schemas.openxmlformats.org/officeDocument/2006/relationships/hyperlink" Target="http://forum.sibmama.ru/viewtopic.php?t=1254741&amp;start=375" TargetMode="External"/><Relationship Id="rId12" Type="http://schemas.openxmlformats.org/officeDocument/2006/relationships/hyperlink" Target="http://forum.sibmama.ru/viewtopic.php?t=1254741&amp;start=405" TargetMode="External"/><Relationship Id="rId17" Type="http://schemas.openxmlformats.org/officeDocument/2006/relationships/hyperlink" Target="http://forum.sibmama.ru/viewtopic.php?t=1254741&amp;start=405" TargetMode="External"/><Relationship Id="rId25" Type="http://schemas.openxmlformats.org/officeDocument/2006/relationships/hyperlink" Target="http://forum.sibmama.ru/viewtopic.php?t=1254741&amp;start=420" TargetMode="External"/><Relationship Id="rId33" Type="http://schemas.openxmlformats.org/officeDocument/2006/relationships/hyperlink" Target="http://forum.sibmama.ru/viewtopic.php?t=1254741&amp;start=405" TargetMode="External"/><Relationship Id="rId38" Type="http://schemas.openxmlformats.org/officeDocument/2006/relationships/hyperlink" Target="http://forum.sibmama.ru/viewtopic.php?t=1254741&amp;start=420" TargetMode="External"/><Relationship Id="rId46" Type="http://schemas.openxmlformats.org/officeDocument/2006/relationships/hyperlink" Target="http://forum.sibmama.ru/viewtopic.php?t=1254741&amp;start=435" TargetMode="External"/><Relationship Id="rId59" Type="http://schemas.openxmlformats.org/officeDocument/2006/relationships/hyperlink" Target="http://forum.sibmama.ru/viewtopic.php?t=1254741&amp;start=465" TargetMode="External"/><Relationship Id="rId67" Type="http://schemas.openxmlformats.org/officeDocument/2006/relationships/hyperlink" Target="http://forum.sibmama.ru/viewtopic.php?t=1254741&amp;start=465" TargetMode="External"/><Relationship Id="rId20" Type="http://schemas.openxmlformats.org/officeDocument/2006/relationships/hyperlink" Target="http://forum.sibmama.ru/viewtopic.php?t=1254741&amp;start=405" TargetMode="External"/><Relationship Id="rId41" Type="http://schemas.openxmlformats.org/officeDocument/2006/relationships/hyperlink" Target="http://forum.sibmama.ru/viewtopic.php?t=1254741&amp;start=420" TargetMode="External"/><Relationship Id="rId54" Type="http://schemas.openxmlformats.org/officeDocument/2006/relationships/hyperlink" Target="http://forum.sibmama.ru/viewtopic.php?t=1254741&amp;start=435" TargetMode="External"/><Relationship Id="rId62" Type="http://schemas.openxmlformats.org/officeDocument/2006/relationships/hyperlink" Target="http://forum.sibmama.ru/viewtopic.php?t=1254741&amp;start=465" TargetMode="External"/><Relationship Id="rId70" Type="http://schemas.openxmlformats.org/officeDocument/2006/relationships/hyperlink" Target="http://forum.sibmama.ru/viewtopic.php?t=1254741&amp;start=465" TargetMode="External"/><Relationship Id="rId75" Type="http://schemas.openxmlformats.org/officeDocument/2006/relationships/hyperlink" Target="http://forum.sibmama.ru/viewtopic.php?t=1254741&amp;start=480" TargetMode="External"/><Relationship Id="rId83" Type="http://schemas.openxmlformats.org/officeDocument/2006/relationships/hyperlink" Target="http://forum.sibmama.ru/viewtopic.php?t=1254741&amp;start=480" TargetMode="External"/><Relationship Id="rId88" Type="http://schemas.openxmlformats.org/officeDocument/2006/relationships/hyperlink" Target="http://forum.sibmama.ru/viewtopic.php?t=1254741&amp;start=480" TargetMode="External"/><Relationship Id="rId1" Type="http://schemas.openxmlformats.org/officeDocument/2006/relationships/hyperlink" Target="http://forum.sibmama.ru/viewtopic.php?t=1254741&amp;start=360" TargetMode="External"/><Relationship Id="rId6" Type="http://schemas.openxmlformats.org/officeDocument/2006/relationships/hyperlink" Target="http://forum.sibmama.ru/viewtopic.php?t=1254741&amp;start=390" TargetMode="External"/><Relationship Id="rId15" Type="http://schemas.openxmlformats.org/officeDocument/2006/relationships/hyperlink" Target="http://forum.sibmama.ru/viewtopic.php?t=1254741&amp;start=405" TargetMode="External"/><Relationship Id="rId23" Type="http://schemas.openxmlformats.org/officeDocument/2006/relationships/hyperlink" Target="http://forum.sibmama.ru/viewtopic.php?t=1254741&amp;start=420" TargetMode="External"/><Relationship Id="rId28" Type="http://schemas.openxmlformats.org/officeDocument/2006/relationships/hyperlink" Target="http://forum.sibmama.ru/viewtopic.php?t=1254741&amp;start=420" TargetMode="External"/><Relationship Id="rId36" Type="http://schemas.openxmlformats.org/officeDocument/2006/relationships/hyperlink" Target="http://forum.sibmama.ru/viewtopic.php?t=1254741&amp;start=375" TargetMode="External"/><Relationship Id="rId49" Type="http://schemas.openxmlformats.org/officeDocument/2006/relationships/hyperlink" Target="http://forum.sibmama.ru/viewtopic.php?t=1254741&amp;start=435" TargetMode="External"/><Relationship Id="rId57" Type="http://schemas.openxmlformats.org/officeDocument/2006/relationships/hyperlink" Target="http://forum.sibmama.ru/viewtopic.php?t=1254741&amp;start=450" TargetMode="External"/><Relationship Id="rId10" Type="http://schemas.openxmlformats.org/officeDocument/2006/relationships/hyperlink" Target="http://forum.sibmama.ru/viewtopic.php?t=1254741&amp;start=375" TargetMode="External"/><Relationship Id="rId31" Type="http://schemas.openxmlformats.org/officeDocument/2006/relationships/hyperlink" Target="http://forum.sibmama.ru/viewtopic.php?t=1254741&amp;start=375" TargetMode="External"/><Relationship Id="rId44" Type="http://schemas.openxmlformats.org/officeDocument/2006/relationships/hyperlink" Target="http://forum.sibmama.ru/viewtopic.php?t=1254741&amp;start=435" TargetMode="External"/><Relationship Id="rId52" Type="http://schemas.openxmlformats.org/officeDocument/2006/relationships/hyperlink" Target="http://forum.sibmama.ru/viewtopic.php?t=1254741&amp;start=420" TargetMode="External"/><Relationship Id="rId60" Type="http://schemas.openxmlformats.org/officeDocument/2006/relationships/hyperlink" Target="http://forum.sibmama.ru/viewtopic.php?t=1254741&amp;start=465" TargetMode="External"/><Relationship Id="rId65" Type="http://schemas.openxmlformats.org/officeDocument/2006/relationships/hyperlink" Target="http://forum.sibmama.ru/viewtopic.php?t=1254741&amp;start=465" TargetMode="External"/><Relationship Id="rId73" Type="http://schemas.openxmlformats.org/officeDocument/2006/relationships/hyperlink" Target="http://forum.sibmama.ru/viewtopic.php?t=1254741&amp;start=480" TargetMode="External"/><Relationship Id="rId78" Type="http://schemas.openxmlformats.org/officeDocument/2006/relationships/hyperlink" Target="http://forum.sibmama.ru/viewtopic.php?t=1254741&amp;start=480" TargetMode="External"/><Relationship Id="rId81" Type="http://schemas.openxmlformats.org/officeDocument/2006/relationships/hyperlink" Target="http://forum.sibmama.ru/viewtopic.php?t=1254741&amp;start=480" TargetMode="External"/><Relationship Id="rId86" Type="http://schemas.openxmlformats.org/officeDocument/2006/relationships/hyperlink" Target="http://forum.sibmama.ru/viewtopic.php?t=1254741&amp;start=43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workbookViewId="0">
      <selection activeCell="I1" sqref="I1"/>
    </sheetView>
  </sheetViews>
  <sheetFormatPr defaultRowHeight="15"/>
  <cols>
    <col min="1" max="1" width="22.5703125" style="3" customWidth="1"/>
    <col min="2" max="2" width="65.140625" style="3" customWidth="1"/>
    <col min="8" max="8" width="9.140625" style="10"/>
  </cols>
  <sheetData>
    <row r="1" spans="1:11" s="1" customFormat="1">
      <c r="A1" s="3" t="s">
        <v>0</v>
      </c>
      <c r="B1" s="1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7</v>
      </c>
    </row>
    <row r="2" spans="1:11">
      <c r="A2" s="5" t="s">
        <v>105</v>
      </c>
      <c r="B2" s="3" t="s">
        <v>106</v>
      </c>
      <c r="C2">
        <v>253.44</v>
      </c>
      <c r="E2">
        <v>253.44</v>
      </c>
    </row>
    <row r="3" spans="1:11">
      <c r="A3" s="5" t="s">
        <v>105</v>
      </c>
      <c r="B3" s="3" t="s">
        <v>107</v>
      </c>
      <c r="C3">
        <v>72.27</v>
      </c>
      <c r="E3">
        <v>72.27</v>
      </c>
    </row>
    <row r="4" spans="1:11">
      <c r="A4" s="5" t="s">
        <v>105</v>
      </c>
      <c r="B4" s="3" t="s">
        <v>108</v>
      </c>
      <c r="C4">
        <v>77.22</v>
      </c>
      <c r="E4">
        <v>77.22</v>
      </c>
    </row>
    <row r="5" spans="1:11">
      <c r="A5" s="5" t="s">
        <v>105</v>
      </c>
      <c r="B5" s="3" t="s">
        <v>128</v>
      </c>
      <c r="C5">
        <v>138.6</v>
      </c>
      <c r="E5">
        <v>138.6</v>
      </c>
    </row>
    <row r="6" spans="1:11">
      <c r="A6" s="5" t="s">
        <v>105</v>
      </c>
      <c r="B6" s="3" t="s">
        <v>136</v>
      </c>
      <c r="C6">
        <v>135.63</v>
      </c>
      <c r="E6">
        <v>135.63</v>
      </c>
    </row>
    <row r="7" spans="1:11" s="8" customFormat="1">
      <c r="A7" s="5" t="s">
        <v>105</v>
      </c>
      <c r="B7" s="3" t="s">
        <v>137</v>
      </c>
      <c r="C7">
        <v>180.18</v>
      </c>
      <c r="D7"/>
      <c r="E7">
        <v>180.18</v>
      </c>
      <c r="F7"/>
      <c r="G7"/>
      <c r="H7" s="10"/>
      <c r="I7"/>
      <c r="J7"/>
      <c r="K7"/>
    </row>
    <row r="8" spans="1:11" s="8" customFormat="1">
      <c r="A8" s="7" t="s">
        <v>105</v>
      </c>
      <c r="B8" s="12"/>
      <c r="E8" s="8">
        <f>SUM(E2:E7)</f>
        <v>857.33999999999992</v>
      </c>
      <c r="F8" s="8">
        <f>E8*1.08</f>
        <v>925.92719999999997</v>
      </c>
      <c r="G8" s="8">
        <v>0</v>
      </c>
      <c r="H8" s="11">
        <f>F8-G8</f>
        <v>925.92719999999997</v>
      </c>
    </row>
    <row r="9" spans="1:11" s="8" customFormat="1">
      <c r="A9" s="5" t="s">
        <v>192</v>
      </c>
      <c r="B9" s="3" t="s">
        <v>190</v>
      </c>
      <c r="C9">
        <v>308.88</v>
      </c>
      <c r="D9"/>
      <c r="E9">
        <v>308.88</v>
      </c>
      <c r="F9"/>
      <c r="G9"/>
      <c r="H9" s="10"/>
      <c r="I9"/>
      <c r="K9"/>
    </row>
    <row r="10" spans="1:11">
      <c r="A10" s="5" t="s">
        <v>192</v>
      </c>
      <c r="B10" s="3" t="s">
        <v>191</v>
      </c>
      <c r="C10">
        <v>297</v>
      </c>
      <c r="E10">
        <v>297</v>
      </c>
      <c r="I10" s="8"/>
    </row>
    <row r="11" spans="1:11" s="8" customFormat="1">
      <c r="A11" s="7" t="s">
        <v>192</v>
      </c>
      <c r="B11" s="12"/>
      <c r="E11" s="8">
        <f>SUM(E9:E10)</f>
        <v>605.88</v>
      </c>
      <c r="F11" s="8">
        <f>E11*1.08</f>
        <v>654.35040000000004</v>
      </c>
      <c r="G11" s="8">
        <v>0</v>
      </c>
      <c r="H11" s="11">
        <f>F11-G11</f>
        <v>654.35040000000004</v>
      </c>
    </row>
    <row r="12" spans="1:11">
      <c r="A12" s="5" t="s">
        <v>60</v>
      </c>
      <c r="B12" s="2" t="s">
        <v>55</v>
      </c>
      <c r="C12">
        <v>602.91</v>
      </c>
      <c r="E12">
        <v>602.91</v>
      </c>
      <c r="K12" s="8"/>
    </row>
    <row r="13" spans="1:11" s="8" customFormat="1">
      <c r="A13" s="5" t="s">
        <v>60</v>
      </c>
      <c r="B13" s="2" t="s">
        <v>56</v>
      </c>
      <c r="C13">
        <v>693</v>
      </c>
      <c r="D13"/>
      <c r="E13">
        <v>693</v>
      </c>
      <c r="F13"/>
      <c r="G13"/>
      <c r="H13" s="10"/>
      <c r="I13"/>
      <c r="J13"/>
      <c r="K13"/>
    </row>
    <row r="14" spans="1:11">
      <c r="A14" s="5" t="s">
        <v>60</v>
      </c>
      <c r="B14" s="2" t="s">
        <v>57</v>
      </c>
      <c r="C14">
        <v>193.05</v>
      </c>
      <c r="E14">
        <v>193.05</v>
      </c>
      <c r="J14" s="8"/>
    </row>
    <row r="15" spans="1:11">
      <c r="A15" s="5" t="s">
        <v>60</v>
      </c>
      <c r="B15" s="2" t="s">
        <v>58</v>
      </c>
      <c r="C15">
        <v>193.05</v>
      </c>
      <c r="E15">
        <v>193.05</v>
      </c>
      <c r="I15" s="8"/>
      <c r="K15" s="8"/>
    </row>
    <row r="16" spans="1:11" s="8" customFormat="1">
      <c r="A16" s="5" t="s">
        <v>60</v>
      </c>
      <c r="B16" s="2" t="s">
        <v>59</v>
      </c>
      <c r="C16">
        <v>204.93</v>
      </c>
      <c r="D16"/>
      <c r="E16">
        <v>204.93</v>
      </c>
      <c r="F16"/>
      <c r="G16"/>
      <c r="H16" s="10"/>
      <c r="I16"/>
      <c r="J16"/>
      <c r="K16"/>
    </row>
    <row r="17" spans="1:11">
      <c r="A17" s="5" t="s">
        <v>60</v>
      </c>
      <c r="B17" s="2" t="s">
        <v>70</v>
      </c>
      <c r="C17">
        <v>111.87</v>
      </c>
      <c r="E17">
        <v>111.87</v>
      </c>
      <c r="J17" s="8"/>
    </row>
    <row r="18" spans="1:11">
      <c r="A18" s="5" t="s">
        <v>60</v>
      </c>
      <c r="B18" s="2" t="s">
        <v>71</v>
      </c>
      <c r="C18">
        <v>193.05</v>
      </c>
      <c r="E18">
        <v>193.05</v>
      </c>
      <c r="I18" s="8"/>
    </row>
    <row r="19" spans="1:11">
      <c r="A19" s="5" t="s">
        <v>60</v>
      </c>
      <c r="B19" s="3" t="s">
        <v>151</v>
      </c>
      <c r="C19">
        <v>126.72</v>
      </c>
      <c r="E19">
        <v>126.72</v>
      </c>
    </row>
    <row r="20" spans="1:11">
      <c r="A20" s="5" t="s">
        <v>60</v>
      </c>
      <c r="B20" s="3" t="s">
        <v>152</v>
      </c>
      <c r="C20">
        <v>333.63</v>
      </c>
      <c r="E20">
        <v>333.63</v>
      </c>
      <c r="K20" s="8"/>
    </row>
    <row r="21" spans="1:11" s="8" customFormat="1">
      <c r="A21" s="5" t="s">
        <v>60</v>
      </c>
      <c r="B21" s="3" t="s">
        <v>153</v>
      </c>
      <c r="C21"/>
      <c r="D21">
        <v>2</v>
      </c>
      <c r="E21">
        <v>241.56</v>
      </c>
      <c r="F21"/>
      <c r="G21"/>
      <c r="H21" s="10"/>
      <c r="I21"/>
      <c r="K21"/>
    </row>
    <row r="22" spans="1:11">
      <c r="A22" s="5" t="s">
        <v>60</v>
      </c>
      <c r="B22" s="3" t="s">
        <v>154</v>
      </c>
      <c r="C22">
        <v>118.8</v>
      </c>
      <c r="E22">
        <v>118.8</v>
      </c>
      <c r="I22" s="8"/>
      <c r="K22" s="8"/>
    </row>
    <row r="23" spans="1:11" s="8" customFormat="1">
      <c r="A23" s="5" t="s">
        <v>60</v>
      </c>
      <c r="B23" s="3" t="s">
        <v>155</v>
      </c>
      <c r="C23"/>
      <c r="D23">
        <v>2</v>
      </c>
      <c r="E23">
        <v>297</v>
      </c>
      <c r="F23"/>
      <c r="G23"/>
      <c r="H23" s="10"/>
      <c r="I23"/>
      <c r="K23"/>
    </row>
    <row r="24" spans="1:11">
      <c r="A24" s="5" t="s">
        <v>60</v>
      </c>
      <c r="B24" s="3" t="s">
        <v>156</v>
      </c>
      <c r="C24">
        <v>0</v>
      </c>
      <c r="E24">
        <v>0</v>
      </c>
      <c r="I24" s="8"/>
    </row>
    <row r="25" spans="1:11">
      <c r="A25" s="5" t="s">
        <v>60</v>
      </c>
      <c r="B25" s="3" t="s">
        <v>157</v>
      </c>
      <c r="C25">
        <v>0</v>
      </c>
      <c r="E25">
        <v>0</v>
      </c>
    </row>
    <row r="26" spans="1:11">
      <c r="A26" s="5" t="s">
        <v>60</v>
      </c>
      <c r="B26" s="3" t="s">
        <v>158</v>
      </c>
      <c r="D26">
        <v>5</v>
      </c>
      <c r="E26">
        <v>188.1</v>
      </c>
    </row>
    <row r="27" spans="1:11">
      <c r="A27" s="5" t="s">
        <v>60</v>
      </c>
      <c r="B27" s="3" t="s">
        <v>159</v>
      </c>
      <c r="C27">
        <v>284.13</v>
      </c>
      <c r="E27">
        <v>284.13</v>
      </c>
    </row>
    <row r="28" spans="1:11">
      <c r="A28" s="7" t="s">
        <v>60</v>
      </c>
      <c r="B28" s="12"/>
      <c r="C28" s="8"/>
      <c r="D28" s="8"/>
      <c r="E28" s="8">
        <f>SUM(E12:E27)</f>
        <v>3781.8</v>
      </c>
      <c r="F28" s="8">
        <f>E28*1.08</f>
        <v>4084.3440000000005</v>
      </c>
      <c r="G28" s="8">
        <v>2367</v>
      </c>
      <c r="H28" s="11">
        <f>F28-G28</f>
        <v>1717.3440000000005</v>
      </c>
      <c r="I28" s="8"/>
      <c r="J28" s="8"/>
    </row>
    <row r="29" spans="1:11" s="8" customFormat="1">
      <c r="A29" s="5" t="s">
        <v>179</v>
      </c>
      <c r="B29" s="3" t="s">
        <v>174</v>
      </c>
      <c r="C29">
        <v>111.87</v>
      </c>
      <c r="D29"/>
      <c r="E29">
        <v>111.87</v>
      </c>
      <c r="F29"/>
      <c r="G29"/>
      <c r="H29" s="10"/>
      <c r="I29"/>
      <c r="J29"/>
    </row>
    <row r="30" spans="1:11" s="8" customFormat="1">
      <c r="A30" s="5" t="s">
        <v>179</v>
      </c>
      <c r="B30" s="3" t="s">
        <v>175</v>
      </c>
      <c r="C30">
        <v>130.68</v>
      </c>
      <c r="D30"/>
      <c r="E30">
        <v>130.68</v>
      </c>
      <c r="F30"/>
      <c r="G30"/>
      <c r="H30" s="10"/>
      <c r="I30"/>
      <c r="K30"/>
    </row>
    <row r="31" spans="1:11">
      <c r="A31" s="5" t="s">
        <v>179</v>
      </c>
      <c r="B31" s="3" t="s">
        <v>176</v>
      </c>
      <c r="C31">
        <v>98.01</v>
      </c>
      <c r="E31">
        <v>98.01</v>
      </c>
    </row>
    <row r="32" spans="1:11">
      <c r="A32" s="5" t="s">
        <v>179</v>
      </c>
      <c r="B32" s="3" t="s">
        <v>177</v>
      </c>
      <c r="C32">
        <v>88.11</v>
      </c>
      <c r="E32">
        <v>88.11</v>
      </c>
      <c r="I32" s="8"/>
    </row>
    <row r="33" spans="1:11">
      <c r="A33" s="5" t="s">
        <v>179</v>
      </c>
      <c r="B33" s="3" t="s">
        <v>178</v>
      </c>
      <c r="C33">
        <v>88.11</v>
      </c>
      <c r="E33">
        <v>88.11</v>
      </c>
      <c r="K33" s="8"/>
    </row>
    <row r="34" spans="1:11" s="8" customFormat="1">
      <c r="A34" s="7" t="s">
        <v>179</v>
      </c>
      <c r="B34" s="12"/>
      <c r="E34" s="8">
        <f>SUM(E29:E33)</f>
        <v>516.78</v>
      </c>
      <c r="F34" s="8">
        <f>E34*1.08</f>
        <v>558.12239999999997</v>
      </c>
      <c r="G34" s="8">
        <v>0</v>
      </c>
      <c r="H34" s="11">
        <f>F34-G34</f>
        <v>558.12239999999997</v>
      </c>
    </row>
    <row r="35" spans="1:11">
      <c r="A35" s="5" t="s">
        <v>21</v>
      </c>
      <c r="B35" s="2" t="s">
        <v>20</v>
      </c>
      <c r="C35">
        <v>227.7</v>
      </c>
      <c r="E35">
        <v>227.7</v>
      </c>
      <c r="K35" s="8"/>
    </row>
    <row r="36" spans="1:11" s="8" customFormat="1">
      <c r="A36" s="5" t="s">
        <v>21</v>
      </c>
      <c r="B36" s="2" t="s">
        <v>42</v>
      </c>
      <c r="C36">
        <v>123.75</v>
      </c>
      <c r="D36"/>
      <c r="E36">
        <v>123.75</v>
      </c>
      <c r="F36"/>
      <c r="G36"/>
      <c r="H36" s="10"/>
      <c r="K36"/>
    </row>
    <row r="37" spans="1:11">
      <c r="A37" s="5" t="s">
        <v>21</v>
      </c>
      <c r="B37" s="2" t="s">
        <v>96</v>
      </c>
      <c r="C37">
        <v>207.9</v>
      </c>
      <c r="E37">
        <v>207.9</v>
      </c>
    </row>
    <row r="38" spans="1:11" s="8" customFormat="1">
      <c r="A38" s="7" t="s">
        <v>21</v>
      </c>
      <c r="B38" s="13"/>
      <c r="E38" s="8">
        <f>SUM(E35:E37)</f>
        <v>559.35</v>
      </c>
      <c r="F38" s="8">
        <f>E38*1.08</f>
        <v>604.09800000000007</v>
      </c>
      <c r="G38" s="8">
        <v>604</v>
      </c>
      <c r="H38" s="11">
        <f>F38-G38</f>
        <v>9.8000000000070031E-2</v>
      </c>
    </row>
    <row r="39" spans="1:11">
      <c r="A39" s="5" t="s">
        <v>150</v>
      </c>
      <c r="B39" s="3" t="s">
        <v>149</v>
      </c>
      <c r="C39">
        <v>252.45</v>
      </c>
      <c r="E39">
        <v>252.45</v>
      </c>
      <c r="K39" s="8"/>
    </row>
    <row r="40" spans="1:11" s="8" customFormat="1">
      <c r="A40" s="5" t="s">
        <v>150</v>
      </c>
      <c r="B40" s="3" t="s">
        <v>180</v>
      </c>
      <c r="C40"/>
      <c r="D40">
        <v>5</v>
      </c>
      <c r="E40">
        <v>238.1</v>
      </c>
      <c r="F40"/>
      <c r="G40"/>
      <c r="H40" s="10"/>
      <c r="I40"/>
      <c r="K40"/>
    </row>
    <row r="41" spans="1:11">
      <c r="A41" s="5" t="s">
        <v>150</v>
      </c>
      <c r="B41" s="3" t="s">
        <v>181</v>
      </c>
      <c r="C41">
        <v>318.77999999999997</v>
      </c>
      <c r="E41">
        <v>318.77999999999997</v>
      </c>
      <c r="K41" s="8"/>
    </row>
    <row r="42" spans="1:11" s="8" customFormat="1">
      <c r="A42" s="7" t="s">
        <v>150</v>
      </c>
      <c r="B42" s="12"/>
      <c r="E42" s="8">
        <f>SUM(E39:E41)</f>
        <v>809.32999999999993</v>
      </c>
      <c r="F42" s="8">
        <f>E42*1.08</f>
        <v>874.07640000000004</v>
      </c>
      <c r="G42" s="8">
        <v>0</v>
      </c>
      <c r="H42" s="11">
        <f>F42-G42</f>
        <v>874.07640000000004</v>
      </c>
    </row>
    <row r="43" spans="1:11">
      <c r="A43" s="5" t="s">
        <v>61</v>
      </c>
      <c r="B43" s="3" t="s">
        <v>104</v>
      </c>
      <c r="C43">
        <v>240.57</v>
      </c>
      <c r="E43">
        <v>240.57</v>
      </c>
      <c r="I43" s="8"/>
      <c r="J43" s="8"/>
    </row>
    <row r="44" spans="1:11">
      <c r="A44" s="5" t="s">
        <v>61</v>
      </c>
      <c r="B44" s="3" t="s">
        <v>69</v>
      </c>
      <c r="D44">
        <v>5</v>
      </c>
      <c r="E44">
        <v>235.62</v>
      </c>
      <c r="K44" s="8"/>
    </row>
    <row r="45" spans="1:11" s="8" customFormat="1">
      <c r="A45" s="7" t="s">
        <v>61</v>
      </c>
      <c r="B45" s="12"/>
      <c r="E45" s="8">
        <f>SUM(E43:E44)</f>
        <v>476.19</v>
      </c>
      <c r="F45" s="8">
        <f>E45*1.08</f>
        <v>514.28520000000003</v>
      </c>
      <c r="G45" s="8">
        <v>0</v>
      </c>
      <c r="H45" s="11">
        <f>F45-G45</f>
        <v>514.28520000000003</v>
      </c>
    </row>
    <row r="46" spans="1:11">
      <c r="A46" s="5" t="s">
        <v>48</v>
      </c>
      <c r="B46" s="6" t="s">
        <v>44</v>
      </c>
      <c r="D46">
        <v>2</v>
      </c>
      <c r="E46">
        <v>176.22</v>
      </c>
      <c r="J46" s="8"/>
    </row>
    <row r="47" spans="1:11">
      <c r="A47" s="5" t="s">
        <v>48</v>
      </c>
      <c r="B47" s="6" t="s">
        <v>45</v>
      </c>
      <c r="C47">
        <v>164.34</v>
      </c>
      <c r="E47">
        <v>164.34</v>
      </c>
    </row>
    <row r="48" spans="1:11">
      <c r="A48" s="5" t="s">
        <v>48</v>
      </c>
      <c r="B48" s="6" t="s">
        <v>46</v>
      </c>
      <c r="C48">
        <v>192.06</v>
      </c>
      <c r="E48">
        <v>192.06</v>
      </c>
      <c r="I48" s="8"/>
    </row>
    <row r="49" spans="1:11">
      <c r="A49" s="5" t="s">
        <v>48</v>
      </c>
      <c r="B49" s="6" t="s">
        <v>47</v>
      </c>
      <c r="C49">
        <v>177.21</v>
      </c>
      <c r="E49">
        <v>177.21</v>
      </c>
      <c r="K49" s="8"/>
    </row>
    <row r="50" spans="1:11" s="8" customFormat="1">
      <c r="A50" s="7" t="s">
        <v>48</v>
      </c>
      <c r="B50" s="14"/>
      <c r="E50" s="8">
        <f>SUM(E46:E49)</f>
        <v>709.83</v>
      </c>
      <c r="F50" s="8">
        <f>E50*1.08</f>
        <v>766.61640000000011</v>
      </c>
      <c r="G50" s="8">
        <v>0</v>
      </c>
      <c r="H50" s="11">
        <f>F50-G50</f>
        <v>766.61640000000011</v>
      </c>
    </row>
    <row r="51" spans="1:11">
      <c r="A51" s="5" t="s">
        <v>50</v>
      </c>
      <c r="B51" s="2" t="s">
        <v>49</v>
      </c>
      <c r="C51">
        <v>0</v>
      </c>
      <c r="E51">
        <v>0</v>
      </c>
      <c r="J51" s="8"/>
    </row>
    <row r="52" spans="1:11" s="8" customFormat="1">
      <c r="A52" s="7" t="s">
        <v>50</v>
      </c>
      <c r="B52" s="13"/>
      <c r="E52" s="8">
        <v>0</v>
      </c>
      <c r="F52" s="8">
        <v>0</v>
      </c>
      <c r="G52" s="8">
        <v>0</v>
      </c>
      <c r="H52" s="11"/>
    </row>
    <row r="53" spans="1:11">
      <c r="A53" s="5" t="s">
        <v>68</v>
      </c>
      <c r="B53" s="2" t="s">
        <v>62</v>
      </c>
      <c r="D53">
        <v>2</v>
      </c>
      <c r="E53">
        <v>216.02</v>
      </c>
      <c r="I53" s="8"/>
    </row>
    <row r="54" spans="1:11">
      <c r="A54" s="5" t="s">
        <v>68</v>
      </c>
      <c r="B54" s="2" t="s">
        <v>63</v>
      </c>
      <c r="D54">
        <v>2</v>
      </c>
      <c r="E54">
        <v>185.17</v>
      </c>
    </row>
    <row r="55" spans="1:11">
      <c r="A55" s="5" t="s">
        <v>68</v>
      </c>
      <c r="B55" s="2" t="s">
        <v>64</v>
      </c>
      <c r="C55">
        <v>308.88</v>
      </c>
      <c r="E55">
        <v>308.88</v>
      </c>
    </row>
    <row r="56" spans="1:11">
      <c r="A56" s="5" t="s">
        <v>68</v>
      </c>
      <c r="B56" s="2" t="s">
        <v>65</v>
      </c>
      <c r="C56">
        <v>136.62</v>
      </c>
      <c r="E56">
        <v>136.62</v>
      </c>
      <c r="K56" s="8"/>
    </row>
    <row r="57" spans="1:11" s="8" customFormat="1">
      <c r="A57" s="5" t="s">
        <v>68</v>
      </c>
      <c r="B57" s="2" t="s">
        <v>66</v>
      </c>
      <c r="C57">
        <v>143.55000000000001</v>
      </c>
      <c r="D57"/>
      <c r="E57">
        <v>143.55000000000001</v>
      </c>
      <c r="F57"/>
      <c r="G57"/>
      <c r="H57" s="10"/>
      <c r="I57"/>
      <c r="J57"/>
      <c r="K57"/>
    </row>
    <row r="58" spans="1:11">
      <c r="A58" s="5" t="s">
        <v>68</v>
      </c>
      <c r="B58" s="2" t="s">
        <v>67</v>
      </c>
      <c r="C58">
        <v>291.7</v>
      </c>
      <c r="E58">
        <v>291.7</v>
      </c>
      <c r="J58" s="8"/>
    </row>
    <row r="59" spans="1:11" s="8" customFormat="1">
      <c r="A59" s="7" t="s">
        <v>68</v>
      </c>
      <c r="B59" s="12"/>
      <c r="E59" s="8">
        <f>SUM(E53:E58)</f>
        <v>1281.94</v>
      </c>
      <c r="F59" s="8">
        <f>E59*1.08</f>
        <v>1384.4952000000001</v>
      </c>
      <c r="G59" s="8">
        <v>1384</v>
      </c>
      <c r="H59" s="11">
        <f>F59-G59</f>
        <v>0.49520000000006803</v>
      </c>
    </row>
    <row r="60" spans="1:11">
      <c r="A60" s="3" t="s">
        <v>8</v>
      </c>
      <c r="B60" s="3" t="s">
        <v>9</v>
      </c>
      <c r="C60">
        <v>0</v>
      </c>
      <c r="E60">
        <v>0</v>
      </c>
      <c r="I60" s="8"/>
    </row>
    <row r="61" spans="1:11">
      <c r="A61" s="3" t="s">
        <v>8</v>
      </c>
      <c r="B61" s="3" t="s">
        <v>97</v>
      </c>
      <c r="C61">
        <v>404.91</v>
      </c>
      <c r="E61">
        <v>404.91</v>
      </c>
    </row>
    <row r="62" spans="1:11">
      <c r="A62" s="3" t="s">
        <v>8</v>
      </c>
      <c r="B62" s="3" t="s">
        <v>98</v>
      </c>
      <c r="C62">
        <v>187.11</v>
      </c>
      <c r="E62">
        <v>187.11</v>
      </c>
    </row>
    <row r="63" spans="1:11">
      <c r="A63" s="5" t="s">
        <v>8</v>
      </c>
      <c r="B63" s="3" t="s">
        <v>161</v>
      </c>
    </row>
    <row r="64" spans="1:11">
      <c r="A64" s="5" t="s">
        <v>8</v>
      </c>
      <c r="B64" s="3" t="s">
        <v>162</v>
      </c>
      <c r="C64">
        <v>94.531999999999996</v>
      </c>
      <c r="D64">
        <v>2</v>
      </c>
      <c r="E64">
        <f>C64*D64</f>
        <v>189.06399999999999</v>
      </c>
    </row>
    <row r="65" spans="1:11" s="8" customFormat="1">
      <c r="A65" s="7" t="s">
        <v>8</v>
      </c>
      <c r="B65" s="12"/>
      <c r="E65" s="8">
        <f>SUM(E60:E64)</f>
        <v>781.08399999999995</v>
      </c>
      <c r="F65" s="8">
        <f>E65*1.08</f>
        <v>843.57072000000005</v>
      </c>
      <c r="G65" s="8">
        <v>0</v>
      </c>
      <c r="H65" s="11">
        <f>F65-G65</f>
        <v>843.57072000000005</v>
      </c>
    </row>
    <row r="66" spans="1:11" s="8" customFormat="1">
      <c r="A66" s="5" t="s">
        <v>19</v>
      </c>
      <c r="B66" s="2" t="s">
        <v>18</v>
      </c>
      <c r="C66">
        <v>0</v>
      </c>
      <c r="D66"/>
      <c r="E66">
        <v>0</v>
      </c>
      <c r="F66"/>
      <c r="G66"/>
      <c r="H66" s="10"/>
      <c r="I66"/>
      <c r="J66"/>
      <c r="K66"/>
    </row>
    <row r="67" spans="1:11">
      <c r="A67" s="5" t="s">
        <v>19</v>
      </c>
      <c r="B67" s="13"/>
      <c r="C67" s="8"/>
      <c r="D67" s="8"/>
      <c r="E67" s="8">
        <v>0</v>
      </c>
      <c r="F67" s="8">
        <v>0</v>
      </c>
      <c r="G67" s="8">
        <v>0</v>
      </c>
      <c r="H67" s="11">
        <v>0</v>
      </c>
      <c r="J67" s="8"/>
    </row>
    <row r="68" spans="1:11">
      <c r="A68" s="5" t="s">
        <v>54</v>
      </c>
      <c r="B68" s="2" t="s">
        <v>51</v>
      </c>
      <c r="C68">
        <v>256.41000000000003</v>
      </c>
      <c r="E68">
        <v>256.41000000000003</v>
      </c>
      <c r="K68" s="8"/>
    </row>
    <row r="69" spans="1:11" s="8" customFormat="1">
      <c r="A69" s="5" t="s">
        <v>54</v>
      </c>
      <c r="B69" s="2" t="s">
        <v>52</v>
      </c>
      <c r="C69">
        <v>266.31</v>
      </c>
      <c r="D69"/>
      <c r="E69">
        <v>266.31</v>
      </c>
      <c r="F69"/>
      <c r="G69"/>
      <c r="H69" s="10"/>
      <c r="J69"/>
      <c r="K69"/>
    </row>
    <row r="70" spans="1:11">
      <c r="A70" s="5" t="s">
        <v>54</v>
      </c>
      <c r="B70" s="2" t="s">
        <v>53</v>
      </c>
      <c r="C70">
        <v>78.209999999999994</v>
      </c>
      <c r="E70">
        <v>78.209999999999994</v>
      </c>
      <c r="J70" s="8"/>
    </row>
    <row r="71" spans="1:11" s="8" customFormat="1">
      <c r="A71" s="7" t="s">
        <v>54</v>
      </c>
      <c r="B71" s="12"/>
      <c r="E71" s="8">
        <f>SUM(E68:E70)</f>
        <v>600.93000000000006</v>
      </c>
      <c r="F71" s="8">
        <f>E71*1.08</f>
        <v>649.00440000000015</v>
      </c>
      <c r="G71" s="8">
        <v>649</v>
      </c>
      <c r="H71" s="11">
        <f>F71-G71</f>
        <v>4.4000000001460648E-3</v>
      </c>
    </row>
    <row r="72" spans="1:11">
      <c r="A72" s="5" t="s">
        <v>148</v>
      </c>
      <c r="B72" s="3" t="s">
        <v>142</v>
      </c>
      <c r="C72">
        <v>138.6</v>
      </c>
      <c r="E72">
        <v>138.6</v>
      </c>
      <c r="I72" s="8"/>
      <c r="K72" s="8"/>
    </row>
    <row r="73" spans="1:11" s="8" customFormat="1">
      <c r="A73" s="5" t="s">
        <v>148</v>
      </c>
      <c r="B73" s="3" t="s">
        <v>143</v>
      </c>
      <c r="C73">
        <v>297</v>
      </c>
      <c r="D73"/>
      <c r="E73">
        <v>297</v>
      </c>
      <c r="F73"/>
      <c r="G73"/>
      <c r="H73" s="10"/>
      <c r="I73"/>
      <c r="J73"/>
      <c r="K73"/>
    </row>
    <row r="74" spans="1:11">
      <c r="A74" s="5" t="s">
        <v>148</v>
      </c>
      <c r="B74" s="3" t="s">
        <v>144</v>
      </c>
      <c r="C74">
        <v>246.51</v>
      </c>
      <c r="E74">
        <v>246.51</v>
      </c>
      <c r="J74" s="8"/>
    </row>
    <row r="75" spans="1:11">
      <c r="A75" s="5" t="s">
        <v>148</v>
      </c>
      <c r="B75" s="3" t="s">
        <v>145</v>
      </c>
      <c r="C75">
        <v>153.44999999999999</v>
      </c>
      <c r="E75">
        <v>153.44999999999999</v>
      </c>
    </row>
    <row r="76" spans="1:11">
      <c r="A76" s="5" t="s">
        <v>148</v>
      </c>
      <c r="B76" s="3" t="s">
        <v>146</v>
      </c>
      <c r="C76">
        <v>295.02</v>
      </c>
      <c r="E76">
        <v>295.02</v>
      </c>
      <c r="I76" s="8"/>
    </row>
    <row r="77" spans="1:11">
      <c r="A77" s="5" t="s">
        <v>148</v>
      </c>
      <c r="B77" s="3" t="s">
        <v>147</v>
      </c>
    </row>
    <row r="78" spans="1:11">
      <c r="A78" s="5" t="s">
        <v>148</v>
      </c>
      <c r="B78" s="3" t="s">
        <v>184</v>
      </c>
      <c r="C78">
        <v>110.88</v>
      </c>
      <c r="E78">
        <v>110.88</v>
      </c>
    </row>
    <row r="79" spans="1:11" s="8" customFormat="1">
      <c r="A79" s="7" t="s">
        <v>148</v>
      </c>
      <c r="B79" s="12"/>
      <c r="E79" s="8">
        <f>SUM(E72:E78)</f>
        <v>1241.46</v>
      </c>
      <c r="F79" s="8">
        <f>E79*1.08</f>
        <v>1340.7768000000001</v>
      </c>
      <c r="G79" s="8">
        <v>0</v>
      </c>
      <c r="H79" s="11">
        <f>F79-G79</f>
        <v>1340.7768000000001</v>
      </c>
    </row>
    <row r="80" spans="1:11">
      <c r="A80" s="5" t="s">
        <v>22</v>
      </c>
      <c r="B80" s="3" t="s">
        <v>99</v>
      </c>
      <c r="C80">
        <v>478.17</v>
      </c>
      <c r="E80">
        <v>478.17</v>
      </c>
    </row>
    <row r="81" spans="1:11" s="8" customFormat="1">
      <c r="A81" s="7" t="s">
        <v>22</v>
      </c>
      <c r="B81" s="12"/>
      <c r="E81" s="8">
        <f>SUM(E80)</f>
        <v>478.17</v>
      </c>
      <c r="F81" s="8">
        <f>E81*1.08</f>
        <v>516.42360000000008</v>
      </c>
      <c r="G81" s="8">
        <v>516</v>
      </c>
      <c r="H81" s="11">
        <f>F81-G81</f>
        <v>0.42360000000007858</v>
      </c>
    </row>
    <row r="82" spans="1:11">
      <c r="A82" s="5" t="s">
        <v>25</v>
      </c>
      <c r="B82" s="2" t="s">
        <v>23</v>
      </c>
      <c r="C82">
        <v>286.11</v>
      </c>
      <c r="E82">
        <v>286.11</v>
      </c>
    </row>
    <row r="83" spans="1:11">
      <c r="A83" s="5" t="s">
        <v>25</v>
      </c>
      <c r="B83" s="2" t="s">
        <v>24</v>
      </c>
      <c r="C83">
        <v>98.01</v>
      </c>
      <c r="E83">
        <v>98.01</v>
      </c>
      <c r="J83" s="8"/>
    </row>
    <row r="84" spans="1:11" s="8" customFormat="1">
      <c r="A84" s="5" t="s">
        <v>113</v>
      </c>
      <c r="B84" s="3" t="s">
        <v>109</v>
      </c>
      <c r="C84">
        <v>335.61</v>
      </c>
      <c r="D84"/>
      <c r="E84">
        <v>335.61</v>
      </c>
      <c r="F84"/>
      <c r="G84"/>
      <c r="H84" s="10"/>
      <c r="J84"/>
    </row>
    <row r="85" spans="1:11">
      <c r="A85" s="5" t="s">
        <v>113</v>
      </c>
      <c r="B85" s="3" t="s">
        <v>110</v>
      </c>
      <c r="C85">
        <v>146.52000000000001</v>
      </c>
      <c r="E85">
        <v>146.52000000000001</v>
      </c>
      <c r="J85" s="8"/>
    </row>
    <row r="86" spans="1:11">
      <c r="A86" s="5" t="s">
        <v>113</v>
      </c>
      <c r="B86" s="3" t="s">
        <v>111</v>
      </c>
      <c r="C86">
        <v>256.41000000000003</v>
      </c>
      <c r="E86">
        <v>256.41000000000003</v>
      </c>
    </row>
    <row r="87" spans="1:11">
      <c r="A87" s="5" t="s">
        <v>113</v>
      </c>
      <c r="B87" s="3" t="s">
        <v>112</v>
      </c>
      <c r="C87">
        <v>225.72</v>
      </c>
      <c r="E87">
        <v>225.72</v>
      </c>
      <c r="I87" s="8"/>
    </row>
    <row r="88" spans="1:11">
      <c r="A88" s="7" t="s">
        <v>113</v>
      </c>
      <c r="B88" s="12"/>
      <c r="C88" s="8"/>
      <c r="D88" s="8"/>
      <c r="E88" s="8">
        <f>SUM(E82:E87)</f>
        <v>1348.38</v>
      </c>
      <c r="F88" s="8">
        <f>E88*1.08</f>
        <v>1456.2504000000001</v>
      </c>
      <c r="G88" s="8">
        <v>415</v>
      </c>
      <c r="H88" s="11">
        <f>F88-G88</f>
        <v>1041.2504000000001</v>
      </c>
      <c r="I88" s="8"/>
      <c r="J88" s="8"/>
    </row>
    <row r="89" spans="1:11" s="8" customFormat="1">
      <c r="A89" s="5" t="s">
        <v>130</v>
      </c>
      <c r="B89" s="3" t="s">
        <v>129</v>
      </c>
      <c r="C89"/>
      <c r="D89">
        <v>3</v>
      </c>
      <c r="E89">
        <v>181.17</v>
      </c>
      <c r="F89"/>
      <c r="G89"/>
      <c r="H89" s="10"/>
      <c r="I89"/>
      <c r="J89"/>
    </row>
    <row r="90" spans="1:11" s="8" customFormat="1">
      <c r="A90" s="7" t="s">
        <v>130</v>
      </c>
      <c r="B90" s="12"/>
      <c r="E90" s="8">
        <f>SUM(E89)</f>
        <v>181.17</v>
      </c>
      <c r="F90" s="8">
        <f>E90*1.08</f>
        <v>195.6636</v>
      </c>
      <c r="G90" s="8">
        <v>0</v>
      </c>
      <c r="H90" s="11">
        <f>F90-G90</f>
        <v>195.6636</v>
      </c>
    </row>
    <row r="91" spans="1:11">
      <c r="A91" s="5" t="s">
        <v>127</v>
      </c>
      <c r="B91" s="3" t="s">
        <v>119</v>
      </c>
      <c r="C91">
        <v>150.47999999999999</v>
      </c>
      <c r="D91">
        <v>2</v>
      </c>
      <c r="E91">
        <f>C91*D91</f>
        <v>300.95999999999998</v>
      </c>
    </row>
    <row r="92" spans="1:11" s="8" customFormat="1">
      <c r="A92" s="5" t="s">
        <v>127</v>
      </c>
      <c r="B92" s="3" t="s">
        <v>120</v>
      </c>
      <c r="C92"/>
      <c r="D92">
        <v>2</v>
      </c>
      <c r="E92">
        <v>273.24</v>
      </c>
      <c r="F92"/>
      <c r="G92"/>
      <c r="H92" s="10"/>
      <c r="I92"/>
      <c r="J92"/>
      <c r="K92"/>
    </row>
    <row r="93" spans="1:11">
      <c r="A93" s="5" t="s">
        <v>127</v>
      </c>
      <c r="B93" s="3" t="s">
        <v>121</v>
      </c>
      <c r="D93">
        <v>4</v>
      </c>
      <c r="E93">
        <v>229.68</v>
      </c>
      <c r="K93" s="8"/>
    </row>
    <row r="94" spans="1:11">
      <c r="A94" s="5" t="s">
        <v>127</v>
      </c>
      <c r="B94" s="3" t="s">
        <v>122</v>
      </c>
      <c r="D94">
        <v>5</v>
      </c>
      <c r="E94">
        <v>86.63</v>
      </c>
    </row>
    <row r="95" spans="1:11">
      <c r="A95" s="5" t="s">
        <v>127</v>
      </c>
      <c r="B95" s="3" t="s">
        <v>123</v>
      </c>
      <c r="D95">
        <v>5</v>
      </c>
      <c r="E95">
        <v>164.34</v>
      </c>
      <c r="J95" s="8"/>
    </row>
    <row r="96" spans="1:11">
      <c r="A96" s="5" t="s">
        <v>127</v>
      </c>
      <c r="B96" s="3" t="s">
        <v>124</v>
      </c>
      <c r="D96">
        <v>2</v>
      </c>
      <c r="E96">
        <v>211.86</v>
      </c>
    </row>
    <row r="97" spans="1:11">
      <c r="A97" s="5" t="s">
        <v>127</v>
      </c>
      <c r="B97" s="3" t="s">
        <v>125</v>
      </c>
      <c r="C97">
        <v>272.25</v>
      </c>
      <c r="D97">
        <v>2</v>
      </c>
      <c r="E97">
        <f>C97*D97</f>
        <v>544.5</v>
      </c>
      <c r="I97" s="8"/>
    </row>
    <row r="98" spans="1:11" s="8" customFormat="1">
      <c r="A98" s="5" t="s">
        <v>127</v>
      </c>
      <c r="B98" s="3" t="s">
        <v>126</v>
      </c>
      <c r="C98">
        <v>146.52000000000001</v>
      </c>
      <c r="D98"/>
      <c r="E98">
        <v>146.52000000000001</v>
      </c>
      <c r="F98"/>
      <c r="G98"/>
      <c r="H98" s="10"/>
      <c r="I98"/>
      <c r="J98"/>
      <c r="K98"/>
    </row>
    <row r="99" spans="1:11">
      <c r="A99" s="5" t="s">
        <v>127</v>
      </c>
      <c r="B99" s="3" t="s">
        <v>134</v>
      </c>
      <c r="D99">
        <v>2</v>
      </c>
      <c r="E99">
        <v>243.94</v>
      </c>
      <c r="K99" s="8"/>
    </row>
    <row r="100" spans="1:11">
      <c r="A100" s="5" t="s">
        <v>127</v>
      </c>
      <c r="B100" s="3" t="s">
        <v>135</v>
      </c>
      <c r="D100">
        <v>2</v>
      </c>
      <c r="E100">
        <v>258.39</v>
      </c>
    </row>
    <row r="101" spans="1:11">
      <c r="A101" s="5" t="s">
        <v>127</v>
      </c>
      <c r="B101" s="3" t="s">
        <v>141</v>
      </c>
      <c r="D101">
        <v>2</v>
      </c>
      <c r="E101">
        <v>313.83</v>
      </c>
      <c r="J101" s="8"/>
    </row>
    <row r="102" spans="1:11" s="8" customFormat="1">
      <c r="A102" s="7" t="s">
        <v>127</v>
      </c>
      <c r="B102" s="12"/>
      <c r="E102" s="8">
        <f>SUM(E91:E101)</f>
        <v>2773.89</v>
      </c>
      <c r="F102" s="8">
        <f>E102*1.08</f>
        <v>2995.8011999999999</v>
      </c>
      <c r="G102" s="8">
        <v>0</v>
      </c>
      <c r="H102" s="11">
        <f>F102-G102</f>
        <v>2995.8011999999999</v>
      </c>
    </row>
    <row r="103" spans="1:11">
      <c r="A103" s="5" t="s">
        <v>131</v>
      </c>
      <c r="B103" s="3" t="s">
        <v>132</v>
      </c>
      <c r="C103">
        <v>132.66</v>
      </c>
      <c r="E103">
        <v>132.66</v>
      </c>
    </row>
    <row r="104" spans="1:11">
      <c r="A104" s="5" t="s">
        <v>131</v>
      </c>
      <c r="B104" s="3" t="s">
        <v>133</v>
      </c>
      <c r="C104">
        <v>139.59</v>
      </c>
      <c r="E104">
        <v>139.59</v>
      </c>
      <c r="I104" s="8"/>
    </row>
    <row r="105" spans="1:11">
      <c r="A105" s="5" t="s">
        <v>131</v>
      </c>
      <c r="B105" s="3" t="s">
        <v>163</v>
      </c>
      <c r="F105">
        <v>40</v>
      </c>
    </row>
    <row r="106" spans="1:11" s="8" customFormat="1">
      <c r="A106" s="7" t="s">
        <v>131</v>
      </c>
      <c r="B106" s="12"/>
      <c r="E106" s="8">
        <f>SUM(E103:E105)</f>
        <v>272.25</v>
      </c>
      <c r="F106" s="8">
        <f>E106*1.08+F105</f>
        <v>334.03000000000003</v>
      </c>
      <c r="G106" s="8">
        <v>0</v>
      </c>
      <c r="H106" s="11">
        <f>F106-G106</f>
        <v>334.03000000000003</v>
      </c>
    </row>
    <row r="107" spans="1:11">
      <c r="A107" s="5" t="s">
        <v>164</v>
      </c>
      <c r="B107" s="3" t="s">
        <v>165</v>
      </c>
      <c r="C107">
        <v>58.41</v>
      </c>
      <c r="E107">
        <v>58.41</v>
      </c>
    </row>
    <row r="108" spans="1:11">
      <c r="A108" s="5" t="s">
        <v>164</v>
      </c>
      <c r="B108" s="3" t="s">
        <v>166</v>
      </c>
      <c r="C108">
        <v>57.42</v>
      </c>
      <c r="E108">
        <v>57.42</v>
      </c>
    </row>
    <row r="109" spans="1:11">
      <c r="A109" s="5" t="s">
        <v>164</v>
      </c>
      <c r="B109" s="3" t="s">
        <v>167</v>
      </c>
      <c r="C109">
        <v>355.41</v>
      </c>
      <c r="E109">
        <v>355.41</v>
      </c>
    </row>
    <row r="110" spans="1:11" s="8" customFormat="1">
      <c r="A110" s="7" t="s">
        <v>164</v>
      </c>
      <c r="B110" s="12"/>
      <c r="E110" s="8">
        <f>SUM(E107:E109)</f>
        <v>471.24</v>
      </c>
      <c r="F110" s="8">
        <f>E110*1.08</f>
        <v>508.93920000000003</v>
      </c>
      <c r="G110" s="8">
        <v>0</v>
      </c>
      <c r="H110" s="11">
        <f>F110-G110</f>
        <v>508.93920000000003</v>
      </c>
    </row>
    <row r="111" spans="1:11">
      <c r="A111" s="5" t="s">
        <v>173</v>
      </c>
      <c r="B111" s="3" t="s">
        <v>168</v>
      </c>
      <c r="C111">
        <v>188.1</v>
      </c>
      <c r="E111">
        <v>188.1</v>
      </c>
    </row>
    <row r="112" spans="1:11">
      <c r="A112" s="5" t="s">
        <v>173</v>
      </c>
      <c r="B112" s="3" t="s">
        <v>169</v>
      </c>
      <c r="C112">
        <v>230.67</v>
      </c>
      <c r="E112">
        <v>230.67</v>
      </c>
    </row>
    <row r="113" spans="1:11">
      <c r="A113" s="5" t="s">
        <v>173</v>
      </c>
      <c r="B113" s="3" t="s">
        <v>170</v>
      </c>
      <c r="C113">
        <v>0</v>
      </c>
      <c r="E113">
        <v>0</v>
      </c>
    </row>
    <row r="114" spans="1:11">
      <c r="A114" s="5" t="s">
        <v>173</v>
      </c>
      <c r="B114" s="3" t="s">
        <v>171</v>
      </c>
      <c r="C114">
        <v>145.53</v>
      </c>
      <c r="E114">
        <v>145.53</v>
      </c>
    </row>
    <row r="115" spans="1:11">
      <c r="A115" s="5" t="s">
        <v>173</v>
      </c>
      <c r="B115" s="3" t="s">
        <v>172</v>
      </c>
      <c r="C115">
        <v>102.96</v>
      </c>
      <c r="E115">
        <v>102.96</v>
      </c>
    </row>
    <row r="116" spans="1:11" s="8" customFormat="1">
      <c r="A116" s="7" t="s">
        <v>173</v>
      </c>
      <c r="B116" s="12"/>
      <c r="E116" s="8">
        <f>SUM(E111:E115)</f>
        <v>667.26</v>
      </c>
      <c r="F116" s="8">
        <f>E116*1.08</f>
        <v>720.64080000000001</v>
      </c>
      <c r="G116" s="8">
        <v>0</v>
      </c>
      <c r="H116" s="11">
        <f>F116-G116</f>
        <v>720.64080000000001</v>
      </c>
    </row>
    <row r="117" spans="1:11">
      <c r="A117" s="5" t="s">
        <v>41</v>
      </c>
      <c r="B117" s="2" t="s">
        <v>39</v>
      </c>
      <c r="C117">
        <v>225.72</v>
      </c>
      <c r="E117">
        <v>225.72</v>
      </c>
    </row>
    <row r="118" spans="1:11">
      <c r="A118" s="5" t="s">
        <v>41</v>
      </c>
      <c r="B118" s="2" t="s">
        <v>40</v>
      </c>
      <c r="C118">
        <v>302.94</v>
      </c>
      <c r="E118">
        <v>302.94</v>
      </c>
    </row>
    <row r="119" spans="1:11">
      <c r="A119" s="5" t="s">
        <v>41</v>
      </c>
      <c r="B119" s="2" t="s">
        <v>79</v>
      </c>
      <c r="C119">
        <v>136.62</v>
      </c>
      <c r="E119">
        <v>136.62</v>
      </c>
    </row>
    <row r="120" spans="1:11">
      <c r="A120" s="5" t="s">
        <v>41</v>
      </c>
      <c r="B120" s="2" t="s">
        <v>80</v>
      </c>
      <c r="C120">
        <v>0</v>
      </c>
      <c r="E120">
        <v>0</v>
      </c>
    </row>
    <row r="121" spans="1:11">
      <c r="A121" s="5" t="s">
        <v>41</v>
      </c>
      <c r="B121" s="3" t="s">
        <v>160</v>
      </c>
      <c r="C121">
        <v>94.531999999999996</v>
      </c>
      <c r="D121">
        <v>2</v>
      </c>
      <c r="E121">
        <f>C121*D121</f>
        <v>189.06399999999999</v>
      </c>
    </row>
    <row r="122" spans="1:11">
      <c r="A122" s="7" t="s">
        <v>41</v>
      </c>
      <c r="B122" s="12"/>
      <c r="C122" s="8"/>
      <c r="D122" s="8"/>
      <c r="E122" s="8">
        <f>SUM(E117:E121)</f>
        <v>854.34399999999994</v>
      </c>
      <c r="F122" s="8">
        <f>E122*1.08</f>
        <v>922.69151999999997</v>
      </c>
      <c r="G122" s="8">
        <v>719</v>
      </c>
      <c r="H122" s="11">
        <f>F122-G122</f>
        <v>203.69151999999997</v>
      </c>
      <c r="I122" s="8"/>
      <c r="J122" s="8"/>
      <c r="K122" s="8"/>
    </row>
    <row r="123" spans="1:11" s="8" customFormat="1">
      <c r="A123" s="5" t="s">
        <v>38</v>
      </c>
      <c r="B123" s="3" t="s">
        <v>32</v>
      </c>
      <c r="C123">
        <v>141.57</v>
      </c>
      <c r="D123"/>
      <c r="E123">
        <v>141.57</v>
      </c>
      <c r="F123"/>
      <c r="G123"/>
      <c r="H123" s="10"/>
      <c r="I123"/>
      <c r="J123"/>
      <c r="K123"/>
    </row>
    <row r="124" spans="1:11">
      <c r="A124" s="5" t="s">
        <v>38</v>
      </c>
      <c r="B124" s="3" t="s">
        <v>33</v>
      </c>
      <c r="C124">
        <v>102.96</v>
      </c>
      <c r="E124">
        <v>102.96</v>
      </c>
    </row>
    <row r="125" spans="1:11">
      <c r="A125" s="5" t="s">
        <v>38</v>
      </c>
      <c r="B125" s="3" t="s">
        <v>34</v>
      </c>
      <c r="D125">
        <v>2</v>
      </c>
      <c r="E125">
        <v>205.92</v>
      </c>
    </row>
    <row r="126" spans="1:11">
      <c r="A126" s="5" t="s">
        <v>38</v>
      </c>
      <c r="B126" s="3" t="s">
        <v>35</v>
      </c>
      <c r="C126">
        <v>239.58</v>
      </c>
      <c r="E126">
        <v>239.58</v>
      </c>
    </row>
    <row r="127" spans="1:11">
      <c r="A127" s="5" t="s">
        <v>38</v>
      </c>
      <c r="B127" s="3" t="s">
        <v>36</v>
      </c>
      <c r="C127">
        <v>175.23</v>
      </c>
      <c r="E127">
        <v>175.23</v>
      </c>
    </row>
    <row r="128" spans="1:11">
      <c r="A128" s="5" t="s">
        <v>38</v>
      </c>
      <c r="B128" s="3" t="s">
        <v>37</v>
      </c>
      <c r="C128">
        <v>227.7</v>
      </c>
      <c r="E128">
        <v>227.7</v>
      </c>
    </row>
    <row r="129" spans="1:8" s="8" customFormat="1">
      <c r="A129" s="7" t="s">
        <v>38</v>
      </c>
      <c r="B129" s="12"/>
      <c r="E129" s="8">
        <f>SUM(E123:E128)</f>
        <v>1092.96</v>
      </c>
      <c r="F129" s="8">
        <f>E129*1.08</f>
        <v>1180.3968000000002</v>
      </c>
      <c r="G129" s="8">
        <v>1180</v>
      </c>
      <c r="H129" s="11">
        <f>F129-G129</f>
        <v>0.39680000000021209</v>
      </c>
    </row>
    <row r="130" spans="1:8">
      <c r="A130" s="5" t="s">
        <v>183</v>
      </c>
      <c r="B130" s="3" t="s">
        <v>182</v>
      </c>
      <c r="C130">
        <v>138.6</v>
      </c>
      <c r="E130">
        <v>138.6</v>
      </c>
    </row>
    <row r="131" spans="1:8" s="8" customFormat="1">
      <c r="A131" s="7" t="s">
        <v>183</v>
      </c>
      <c r="B131" s="12"/>
      <c r="E131" s="8">
        <f>SUM(E130)</f>
        <v>138.6</v>
      </c>
      <c r="F131" s="8">
        <f>E131*1.08</f>
        <v>149.68800000000002</v>
      </c>
      <c r="G131" s="8">
        <v>0</v>
      </c>
      <c r="H131" s="11">
        <f>F131-G131</f>
        <v>149.68800000000002</v>
      </c>
    </row>
    <row r="132" spans="1:8">
      <c r="A132" s="5" t="s">
        <v>81</v>
      </c>
      <c r="B132" s="3" t="s">
        <v>82</v>
      </c>
      <c r="C132">
        <v>188.1</v>
      </c>
      <c r="E132">
        <v>188.1</v>
      </c>
    </row>
    <row r="133" spans="1:8">
      <c r="A133" s="5" t="s">
        <v>81</v>
      </c>
      <c r="B133" s="3" t="s">
        <v>83</v>
      </c>
      <c r="C133">
        <v>132.66</v>
      </c>
      <c r="E133">
        <v>132.66</v>
      </c>
    </row>
    <row r="134" spans="1:8">
      <c r="A134" s="5" t="s">
        <v>81</v>
      </c>
      <c r="B134" s="3" t="s">
        <v>84</v>
      </c>
    </row>
    <row r="135" spans="1:8">
      <c r="A135" s="5" t="s">
        <v>81</v>
      </c>
      <c r="B135" s="3" t="s">
        <v>85</v>
      </c>
    </row>
    <row r="136" spans="1:8">
      <c r="A136" s="5" t="s">
        <v>81</v>
      </c>
      <c r="B136" s="3" t="s">
        <v>86</v>
      </c>
      <c r="C136">
        <v>0</v>
      </c>
      <c r="E136">
        <v>0</v>
      </c>
    </row>
    <row r="137" spans="1:8">
      <c r="A137" s="5" t="s">
        <v>81</v>
      </c>
      <c r="B137" s="3" t="s">
        <v>87</v>
      </c>
      <c r="C137">
        <v>146.52000000000001</v>
      </c>
      <c r="E137">
        <v>146.52000000000001</v>
      </c>
    </row>
    <row r="138" spans="1:8">
      <c r="A138" s="5" t="s">
        <v>81</v>
      </c>
      <c r="B138" s="3" t="s">
        <v>88</v>
      </c>
      <c r="C138">
        <v>351.45</v>
      </c>
      <c r="E138">
        <v>351.45</v>
      </c>
    </row>
    <row r="139" spans="1:8">
      <c r="A139" s="5" t="s">
        <v>81</v>
      </c>
      <c r="B139" s="3" t="s">
        <v>89</v>
      </c>
      <c r="C139">
        <v>136.62</v>
      </c>
      <c r="E139">
        <v>136.62</v>
      </c>
    </row>
    <row r="140" spans="1:8" s="8" customFormat="1">
      <c r="A140" s="7" t="s">
        <v>81</v>
      </c>
      <c r="B140" s="12"/>
      <c r="E140" s="8">
        <f>SUM(E132:E139)</f>
        <v>955.35</v>
      </c>
      <c r="F140" s="8">
        <f>E140*1.08</f>
        <v>1031.778</v>
      </c>
      <c r="G140" s="8">
        <v>1032</v>
      </c>
      <c r="H140" s="11">
        <f>F140-G140</f>
        <v>-0.22199999999997999</v>
      </c>
    </row>
    <row r="141" spans="1:8">
      <c r="A141" s="5" t="s">
        <v>75</v>
      </c>
      <c r="B141" s="2" t="s">
        <v>73</v>
      </c>
      <c r="C141">
        <v>136.62</v>
      </c>
      <c r="E141">
        <v>136.62</v>
      </c>
    </row>
    <row r="142" spans="1:8">
      <c r="A142" s="5" t="s">
        <v>75</v>
      </c>
      <c r="B142" s="2" t="s">
        <v>74</v>
      </c>
      <c r="C142">
        <v>98.01</v>
      </c>
      <c r="E142">
        <v>98.01</v>
      </c>
    </row>
    <row r="143" spans="1:8" s="8" customFormat="1">
      <c r="A143" s="7" t="s">
        <v>75</v>
      </c>
      <c r="B143" s="13"/>
      <c r="E143" s="8">
        <f>SUM(E141:E142)</f>
        <v>234.63</v>
      </c>
      <c r="F143" s="8">
        <f>E143*1.08</f>
        <v>253.40040000000002</v>
      </c>
      <c r="G143" s="8">
        <v>253</v>
      </c>
      <c r="H143" s="11">
        <f>F143-G143</f>
        <v>0.40040000000001896</v>
      </c>
    </row>
    <row r="144" spans="1:8">
      <c r="A144" s="5" t="s">
        <v>78</v>
      </c>
      <c r="B144" s="2" t="s">
        <v>76</v>
      </c>
      <c r="D144">
        <v>2</v>
      </c>
      <c r="E144">
        <v>273.24</v>
      </c>
    </row>
    <row r="145" spans="1:8">
      <c r="A145" s="5" t="s">
        <v>78</v>
      </c>
      <c r="B145" s="2" t="s">
        <v>77</v>
      </c>
      <c r="D145">
        <v>2</v>
      </c>
      <c r="E145">
        <v>154.44</v>
      </c>
    </row>
    <row r="146" spans="1:8">
      <c r="A146" s="5" t="s">
        <v>78</v>
      </c>
      <c r="B146" s="2" t="s">
        <v>103</v>
      </c>
      <c r="E146">
        <v>162.36000000000001</v>
      </c>
    </row>
    <row r="147" spans="1:8" s="8" customFormat="1">
      <c r="A147" s="7" t="s">
        <v>78</v>
      </c>
      <c r="B147" s="13"/>
      <c r="E147" s="8">
        <f>SUM(E144:E146)</f>
        <v>590.04</v>
      </c>
      <c r="F147" s="8">
        <f>E147*1.08</f>
        <v>637.2432</v>
      </c>
      <c r="G147" s="8">
        <v>462</v>
      </c>
      <c r="H147" s="11">
        <f>F147-G147</f>
        <v>175.2432</v>
      </c>
    </row>
    <row r="148" spans="1:8">
      <c r="A148" s="5" t="s">
        <v>17</v>
      </c>
      <c r="B148" s="4" t="s">
        <v>10</v>
      </c>
      <c r="C148">
        <v>174.24</v>
      </c>
      <c r="E148">
        <v>174.24</v>
      </c>
    </row>
    <row r="149" spans="1:8">
      <c r="A149" s="5" t="s">
        <v>17</v>
      </c>
      <c r="B149" s="4" t="s">
        <v>11</v>
      </c>
      <c r="C149">
        <v>158.4</v>
      </c>
      <c r="E149">
        <v>158.4</v>
      </c>
    </row>
    <row r="150" spans="1:8">
      <c r="A150" s="5" t="s">
        <v>17</v>
      </c>
      <c r="B150" s="4" t="s">
        <v>12</v>
      </c>
      <c r="C150">
        <v>217.8</v>
      </c>
      <c r="E150">
        <v>217.8</v>
      </c>
    </row>
    <row r="151" spans="1:8">
      <c r="A151" s="5" t="s">
        <v>17</v>
      </c>
      <c r="B151" s="4" t="s">
        <v>13</v>
      </c>
      <c r="C151">
        <v>197.01</v>
      </c>
      <c r="E151">
        <v>197.01</v>
      </c>
    </row>
    <row r="152" spans="1:8">
      <c r="A152" s="5" t="s">
        <v>17</v>
      </c>
      <c r="B152" s="4" t="s">
        <v>14</v>
      </c>
      <c r="C152">
        <v>0</v>
      </c>
      <c r="E152">
        <v>0</v>
      </c>
    </row>
    <row r="153" spans="1:8">
      <c r="A153" s="5" t="s">
        <v>17</v>
      </c>
      <c r="B153" s="4" t="s">
        <v>15</v>
      </c>
      <c r="C153">
        <v>441.54</v>
      </c>
      <c r="E153">
        <v>441.54</v>
      </c>
    </row>
    <row r="154" spans="1:8">
      <c r="A154" s="5" t="s">
        <v>17</v>
      </c>
      <c r="B154" s="4" t="s">
        <v>16</v>
      </c>
      <c r="C154">
        <v>148.5</v>
      </c>
      <c r="E154">
        <v>148.5</v>
      </c>
    </row>
    <row r="155" spans="1:8" s="8" customFormat="1">
      <c r="A155" s="7" t="s">
        <v>17</v>
      </c>
      <c r="B155" s="12"/>
      <c r="E155" s="8">
        <f>SUM(E148:E154)</f>
        <v>1337.49</v>
      </c>
      <c r="F155" s="8">
        <f>E155*1.08</f>
        <v>1444.4892000000002</v>
      </c>
      <c r="G155" s="8">
        <v>1444</v>
      </c>
      <c r="H155" s="11">
        <f>F155-G155</f>
        <v>0.48920000000020991</v>
      </c>
    </row>
    <row r="156" spans="1:8">
      <c r="A156" s="5" t="s">
        <v>189</v>
      </c>
      <c r="B156" s="3" t="s">
        <v>188</v>
      </c>
      <c r="C156">
        <v>579.15</v>
      </c>
      <c r="E156">
        <v>579.15</v>
      </c>
    </row>
    <row r="157" spans="1:8" s="8" customFormat="1">
      <c r="A157" s="7" t="s">
        <v>189</v>
      </c>
      <c r="B157" s="12"/>
      <c r="E157" s="8">
        <f>SUM(E156)</f>
        <v>579.15</v>
      </c>
      <c r="F157" s="8">
        <f>E157*1.08</f>
        <v>625.48199999999997</v>
      </c>
      <c r="G157" s="8">
        <v>0</v>
      </c>
      <c r="H157" s="11">
        <f>F157-G157</f>
        <v>625.48199999999997</v>
      </c>
    </row>
    <row r="158" spans="1:8">
      <c r="A158" s="5" t="s">
        <v>187</v>
      </c>
      <c r="B158" s="2" t="s">
        <v>185</v>
      </c>
      <c r="C158">
        <v>98.01</v>
      </c>
      <c r="E158">
        <v>98.01</v>
      </c>
    </row>
    <row r="159" spans="1:8">
      <c r="A159" s="5" t="s">
        <v>187</v>
      </c>
      <c r="B159" s="2" t="s">
        <v>186</v>
      </c>
      <c r="C159">
        <v>227.7</v>
      </c>
      <c r="E159">
        <v>227.7</v>
      </c>
    </row>
    <row r="160" spans="1:8" s="8" customFormat="1">
      <c r="A160" s="7" t="s">
        <v>187</v>
      </c>
      <c r="B160" s="12"/>
      <c r="E160" s="8">
        <f>SUM(E158:E159)</f>
        <v>325.70999999999998</v>
      </c>
      <c r="F160" s="8">
        <f>E160*1.08</f>
        <v>351.76679999999999</v>
      </c>
      <c r="G160" s="8">
        <v>0</v>
      </c>
      <c r="H160" s="11">
        <f>F160-G160</f>
        <v>351.76679999999999</v>
      </c>
    </row>
    <row r="161" spans="1:8">
      <c r="A161" s="5" t="s">
        <v>118</v>
      </c>
      <c r="B161" s="3" t="s">
        <v>114</v>
      </c>
      <c r="C161">
        <v>0</v>
      </c>
      <c r="E161">
        <v>0</v>
      </c>
    </row>
    <row r="162" spans="1:8">
      <c r="A162" s="5" t="s">
        <v>118</v>
      </c>
      <c r="B162" s="3" t="s">
        <v>115</v>
      </c>
      <c r="C162">
        <v>136.62</v>
      </c>
      <c r="E162">
        <v>136.62</v>
      </c>
    </row>
    <row r="163" spans="1:8">
      <c r="A163" s="5" t="s">
        <v>118</v>
      </c>
      <c r="B163" s="3" t="s">
        <v>116</v>
      </c>
      <c r="C163">
        <v>333.63</v>
      </c>
      <c r="E163">
        <v>333.63</v>
      </c>
    </row>
    <row r="164" spans="1:8">
      <c r="A164" s="5" t="s">
        <v>118</v>
      </c>
      <c r="B164" s="3" t="s">
        <v>117</v>
      </c>
      <c r="C164">
        <v>253.44</v>
      </c>
      <c r="E164">
        <v>253.44</v>
      </c>
    </row>
    <row r="165" spans="1:8">
      <c r="A165" s="5" t="s">
        <v>118</v>
      </c>
      <c r="B165" s="3" t="s">
        <v>138</v>
      </c>
      <c r="C165">
        <v>213.84</v>
      </c>
      <c r="E165">
        <v>213.84</v>
      </c>
    </row>
    <row r="166" spans="1:8">
      <c r="A166" s="5" t="s">
        <v>118</v>
      </c>
      <c r="B166" s="3" t="s">
        <v>139</v>
      </c>
      <c r="C166">
        <v>98.01</v>
      </c>
      <c r="E166">
        <v>98.01</v>
      </c>
    </row>
    <row r="167" spans="1:8">
      <c r="A167" s="5" t="s">
        <v>118</v>
      </c>
      <c r="B167" s="3" t="s">
        <v>140</v>
      </c>
      <c r="C167">
        <v>59.4</v>
      </c>
      <c r="D167">
        <v>2</v>
      </c>
      <c r="E167">
        <f>C167*D167</f>
        <v>118.8</v>
      </c>
    </row>
    <row r="168" spans="1:8" s="8" customFormat="1">
      <c r="A168" s="7" t="s">
        <v>118</v>
      </c>
      <c r="B168" s="12"/>
      <c r="E168" s="8">
        <f>SUM(E161:E167)</f>
        <v>1154.3400000000001</v>
      </c>
      <c r="F168" s="8">
        <f>E168*1.08</f>
        <v>1246.6872000000003</v>
      </c>
      <c r="G168" s="8">
        <v>0</v>
      </c>
      <c r="H168" s="11">
        <f>F168-G168</f>
        <v>1246.6872000000003</v>
      </c>
    </row>
    <row r="169" spans="1:8">
      <c r="A169" s="5" t="s">
        <v>72</v>
      </c>
      <c r="B169" s="2" t="s">
        <v>101</v>
      </c>
      <c r="C169">
        <v>214.83</v>
      </c>
      <c r="E169">
        <v>214.83</v>
      </c>
    </row>
    <row r="170" spans="1:8">
      <c r="A170" s="5" t="s">
        <v>72</v>
      </c>
      <c r="B170" s="2" t="s">
        <v>102</v>
      </c>
      <c r="C170">
        <v>214.83</v>
      </c>
      <c r="E170">
        <v>214.83</v>
      </c>
    </row>
    <row r="171" spans="1:8" s="8" customFormat="1">
      <c r="A171" s="7" t="s">
        <v>72</v>
      </c>
      <c r="B171" s="13"/>
      <c r="E171" s="8">
        <f>SUM(E169:E170)</f>
        <v>429.66</v>
      </c>
      <c r="F171" s="8">
        <f>E171*1.08</f>
        <v>464.03280000000007</v>
      </c>
      <c r="G171" s="8">
        <v>464</v>
      </c>
      <c r="H171" s="11">
        <f>F171-G171</f>
        <v>3.2800000000065666E-2</v>
      </c>
    </row>
    <row r="172" spans="1:8">
      <c r="A172" s="5" t="s">
        <v>29</v>
      </c>
      <c r="B172" s="2" t="s">
        <v>26</v>
      </c>
      <c r="C172">
        <v>59.4</v>
      </c>
      <c r="D172">
        <v>3</v>
      </c>
      <c r="E172">
        <f>C172*D172</f>
        <v>178.2</v>
      </c>
    </row>
    <row r="173" spans="1:8">
      <c r="A173" s="5" t="s">
        <v>29</v>
      </c>
      <c r="B173" s="2" t="s">
        <v>27</v>
      </c>
      <c r="C173">
        <v>59.4</v>
      </c>
      <c r="D173">
        <v>3</v>
      </c>
      <c r="E173">
        <f>C173*D173</f>
        <v>178.2</v>
      </c>
    </row>
    <row r="174" spans="1:8">
      <c r="A174" s="5" t="s">
        <v>29</v>
      </c>
      <c r="B174" s="2" t="s">
        <v>28</v>
      </c>
      <c r="D174">
        <v>3</v>
      </c>
      <c r="E174">
        <v>172.26</v>
      </c>
    </row>
    <row r="175" spans="1:8">
      <c r="A175" s="5" t="s">
        <v>29</v>
      </c>
      <c r="B175" s="2" t="s">
        <v>30</v>
      </c>
      <c r="C175">
        <v>170.28</v>
      </c>
      <c r="D175">
        <v>2</v>
      </c>
      <c r="E175">
        <f>C175*D175</f>
        <v>340.56</v>
      </c>
    </row>
    <row r="176" spans="1:8">
      <c r="A176" s="5" t="s">
        <v>29</v>
      </c>
      <c r="B176" s="2" t="s">
        <v>31</v>
      </c>
      <c r="C176">
        <v>443.52</v>
      </c>
      <c r="E176">
        <v>443.52</v>
      </c>
    </row>
    <row r="177" spans="1:8">
      <c r="A177" s="5" t="s">
        <v>29</v>
      </c>
      <c r="B177" s="2" t="s">
        <v>100</v>
      </c>
      <c r="C177">
        <v>0</v>
      </c>
      <c r="E177">
        <v>0</v>
      </c>
    </row>
    <row r="178" spans="1:8">
      <c r="A178" s="5" t="s">
        <v>29</v>
      </c>
      <c r="B178" s="2" t="s">
        <v>43</v>
      </c>
      <c r="C178">
        <v>203.94</v>
      </c>
      <c r="E178">
        <v>203.94</v>
      </c>
    </row>
    <row r="179" spans="1:8" s="8" customFormat="1">
      <c r="A179" s="7" t="s">
        <v>29</v>
      </c>
      <c r="B179" s="13"/>
      <c r="E179" s="8">
        <f>SUM(E172:E178)</f>
        <v>1516.68</v>
      </c>
      <c r="F179" s="8">
        <f>E179*1.08</f>
        <v>1638.0144000000003</v>
      </c>
      <c r="G179" s="8">
        <v>1638</v>
      </c>
      <c r="H179" s="11">
        <f>F179-G179</f>
        <v>1.4400000000250657E-2</v>
      </c>
    </row>
    <row r="180" spans="1:8">
      <c r="A180" s="5" t="s">
        <v>95</v>
      </c>
      <c r="B180" s="2" t="s">
        <v>90</v>
      </c>
      <c r="D180">
        <v>2</v>
      </c>
      <c r="E180">
        <v>297</v>
      </c>
    </row>
    <row r="181" spans="1:8">
      <c r="A181" s="5" t="s">
        <v>95</v>
      </c>
      <c r="B181" s="2" t="s">
        <v>91</v>
      </c>
      <c r="C181">
        <v>215.82</v>
      </c>
      <c r="E181">
        <v>215.82</v>
      </c>
    </row>
    <row r="182" spans="1:8">
      <c r="A182" s="5" t="s">
        <v>95</v>
      </c>
      <c r="B182" s="2" t="s">
        <v>92</v>
      </c>
      <c r="C182">
        <v>316.8</v>
      </c>
      <c r="E182">
        <v>316.8</v>
      </c>
    </row>
    <row r="183" spans="1:8">
      <c r="A183" s="5" t="s">
        <v>95</v>
      </c>
      <c r="B183" s="2" t="s">
        <v>93</v>
      </c>
      <c r="C183">
        <v>253.44</v>
      </c>
      <c r="E183">
        <v>253.44</v>
      </c>
    </row>
    <row r="184" spans="1:8">
      <c r="A184" s="5" t="s">
        <v>95</v>
      </c>
      <c r="B184" s="2" t="s">
        <v>94</v>
      </c>
      <c r="D184">
        <v>2</v>
      </c>
      <c r="E184">
        <v>355.41</v>
      </c>
    </row>
    <row r="185" spans="1:8" s="8" customFormat="1">
      <c r="A185" s="7" t="s">
        <v>95</v>
      </c>
      <c r="B185" s="12"/>
      <c r="E185" s="8">
        <f>SUM(E180:E184)</f>
        <v>1438.47</v>
      </c>
      <c r="F185" s="8">
        <f>E185*1.08</f>
        <v>1553.5476000000001</v>
      </c>
      <c r="G185" s="8">
        <v>1554</v>
      </c>
      <c r="H185" s="11">
        <f>F185-G185</f>
        <v>-0.45239999999989777</v>
      </c>
    </row>
    <row r="186" spans="1:8">
      <c r="B186" s="15"/>
    </row>
    <row r="187" spans="1:8">
      <c r="A187" s="5"/>
    </row>
    <row r="191" spans="1:8">
      <c r="A191" s="5"/>
    </row>
    <row r="192" spans="1:8">
      <c r="A192" s="5"/>
      <c r="B192" s="2"/>
    </row>
    <row r="194" spans="2:2">
      <c r="B194" s="2"/>
    </row>
    <row r="195" spans="2:2">
      <c r="B195" s="2"/>
    </row>
  </sheetData>
  <sortState ref="A2:H218">
    <sortCondition ref="A2"/>
  </sortState>
  <hyperlinks>
    <hyperlink ref="A148" r:id="rId1" display="http://forum.sibmama.ru/viewtopic.php?t=1254741&amp;start=360"/>
    <hyperlink ref="A66" r:id="rId2" display="http://forum.sibmama.ru/viewtopic.php?t=1254741&amp;start=360"/>
    <hyperlink ref="A80" r:id="rId3" display="http://forum.sibmama.ru/viewtopic.php?t=1254741&amp;start=375"/>
    <hyperlink ref="A82" r:id="rId4" display="http://forum.sibmama.ru/viewtopic.php?t=1254741&amp;start=375"/>
    <hyperlink ref="A83" r:id="rId5" display="http://forum.sibmama.ru/viewtopic.php?t=1254741&amp;start=375"/>
    <hyperlink ref="A172" r:id="rId6" display="http://forum.sibmama.ru/viewtopic.php?t=1254741&amp;start=390"/>
    <hyperlink ref="A39:A40" r:id="rId7" display="http://forum.sibmama.ru/viewtopic.php?t=1254741&amp;start=390"/>
    <hyperlink ref="A123" r:id="rId8" display="http://forum.sibmama.ru/viewtopic.php?t=1254741&amp;start=390"/>
    <hyperlink ref="A56:A58" r:id="rId9" display="http://forum.sibmama.ru/viewtopic.php?t=1254741&amp;start=390"/>
    <hyperlink ref="A36" r:id="rId10" display="http://forum.sibmama.ru/viewtopic.php?t=1254741&amp;start=375"/>
    <hyperlink ref="A63" r:id="rId11" display="http://forum.sibmama.ru/viewtopic.php?t=1254741&amp;start=390"/>
    <hyperlink ref="A46" r:id="rId12" display="http://forum.sibmama.ru/viewtopic.php?t=1254741&amp;start=405"/>
    <hyperlink ref="A67:A69" r:id="rId13" display="http://forum.sibmama.ru/viewtopic.php?t=1254741&amp;start=405"/>
    <hyperlink ref="A51" r:id="rId14" display="http://forum.sibmama.ru/viewtopic.php?t=1254741&amp;start=405"/>
    <hyperlink ref="A68" r:id="rId15" display="http://forum.sibmama.ru/viewtopic.php?t=1254741&amp;start=405"/>
    <hyperlink ref="A12" r:id="rId16" display="http://forum.sibmama.ru/viewtopic.php?t=1254741&amp;start=405"/>
    <hyperlink ref="A82:A84" r:id="rId17" display="http://forum.sibmama.ru/viewtopic.php?t=1254741&amp;start=405"/>
    <hyperlink ref="A43" r:id="rId18" display="http://forum.sibmama.ru/viewtopic.php?t=1254741&amp;start=405"/>
    <hyperlink ref="A53" r:id="rId19" display="http://forum.sibmama.ru/viewtopic.php?t=1254741&amp;start=420"/>
    <hyperlink ref="A44" r:id="rId20" display="http://forum.sibmama.ru/viewtopic.php?t=1254741&amp;start=405"/>
    <hyperlink ref="A169" r:id="rId21" display="http://forum.sibmama.ru/viewtopic.php?t=1254741&amp;start=420"/>
    <hyperlink ref="A170" r:id="rId22" display="http://forum.sibmama.ru/viewtopic.php?t=1254741&amp;start=420"/>
    <hyperlink ref="A141" r:id="rId23" display="http://forum.sibmama.ru/viewtopic.php?t=1254741&amp;start=420"/>
    <hyperlink ref="A142" r:id="rId24" display="http://forum.sibmama.ru/viewtopic.php?t=1254741&amp;start=420"/>
    <hyperlink ref="A144" r:id="rId25" display="http://forum.sibmama.ru/viewtopic.php?t=1254741&amp;start=420"/>
    <hyperlink ref="A119" r:id="rId26" display="http://forum.sibmama.ru/viewtopic.php?t=1254741&amp;start=420"/>
    <hyperlink ref="A120" r:id="rId27" display="http://forum.sibmama.ru/viewtopic.php?t=1254741&amp;start=420"/>
    <hyperlink ref="A132" r:id="rId28" display="http://forum.sibmama.ru/viewtopic.php?t=1254741&amp;start=420"/>
    <hyperlink ref="A180" r:id="rId29" display="http://forum.sibmama.ru/viewtopic.php?t=1254741&amp;start=420"/>
    <hyperlink ref="A37" r:id="rId30" display="http://forum.sibmama.ru/viewtopic.php?t=1254741&amp;start=375"/>
    <hyperlink ref="A35" r:id="rId31" display="http://forum.sibmama.ru/viewtopic.php?t=1254741&amp;start=375"/>
    <hyperlink ref="A38" r:id="rId32" display="http://forum.sibmama.ru/viewtopic.php?t=1254741&amp;start=375"/>
    <hyperlink ref="A45" r:id="rId33" display="http://forum.sibmama.ru/viewtopic.php?t=1254741&amp;start=405"/>
    <hyperlink ref="A52" r:id="rId34" display="http://forum.sibmama.ru/viewtopic.php?t=1254741&amp;start=405"/>
    <hyperlink ref="A67" r:id="rId35" display="http://forum.sibmama.ru/viewtopic.php?t=1254741&amp;start=360"/>
    <hyperlink ref="A81" r:id="rId36" display="http://forum.sibmama.ru/viewtopic.php?t=1254741&amp;start=375"/>
    <hyperlink ref="A143" r:id="rId37" display="http://forum.sibmama.ru/viewtopic.php?t=1254741&amp;start=420"/>
    <hyperlink ref="A171" r:id="rId38" display="http://forum.sibmama.ru/viewtopic.php?t=1254741&amp;start=420"/>
    <hyperlink ref="A2" r:id="rId39" display="http://forum.sibmama.ru/viewtopic.php?t=1254741&amp;start=420"/>
    <hyperlink ref="A110" r:id="rId40" display="http://forum.sibmama.ru/viewtopic.php?t=1254741&amp;start=420"/>
    <hyperlink ref="A84" r:id="rId41" display="http://forum.sibmama.ru/viewtopic.php?t=1254741&amp;start=420"/>
    <hyperlink ref="A111:A112" r:id="rId42" display="http://forum.sibmama.ru/viewtopic.php?t=1254741&amp;start=420"/>
    <hyperlink ref="A161" r:id="rId43" display="http://forum.sibmama.ru/viewtopic.php?t=1254741&amp;start=435"/>
    <hyperlink ref="A115:A117" r:id="rId44" display="http://forum.sibmama.ru/viewtopic.php?t=1254741&amp;start=435"/>
    <hyperlink ref="A91" r:id="rId45" display="http://forum.sibmama.ru/viewtopic.php?t=1254741&amp;start=435"/>
    <hyperlink ref="A120:A125" r:id="rId46" display="http://forum.sibmama.ru/viewtopic.php?t=1254741&amp;start=435"/>
    <hyperlink ref="A5" r:id="rId47" display="http://forum.sibmama.ru/viewtopic.php?t=1254741&amp;start=420"/>
    <hyperlink ref="A89" r:id="rId48" display="http://forum.sibmama.ru/viewtopic.php?t=1254741&amp;start=435"/>
    <hyperlink ref="A103" r:id="rId49" display="http://forum.sibmama.ru/viewtopic.php?t=1254741&amp;start=435"/>
    <hyperlink ref="A133:A134" r:id="rId50" display="http://forum.sibmama.ru/viewtopic.php?t=1254741&amp;start=435"/>
    <hyperlink ref="A136:A137" r:id="rId51" display="http://forum.sibmama.ru/viewtopic.php?t=1254741&amp;start=435"/>
    <hyperlink ref="A139:A140" r:id="rId52" display="http://forum.sibmama.ru/viewtopic.php?t=1254741&amp;start=420"/>
    <hyperlink ref="A165" r:id="rId53" display="http://forum.sibmama.ru/viewtopic.php?t=1254741&amp;start=435"/>
    <hyperlink ref="A143:A144" r:id="rId54" display="http://forum.sibmama.ru/viewtopic.php?t=1254741&amp;start=435"/>
    <hyperlink ref="A101" r:id="rId55" display="http://forum.sibmama.ru/viewtopic.php?t=1254741&amp;start=435"/>
    <hyperlink ref="A72" r:id="rId56" display="http://forum.sibmama.ru/viewtopic.php?t=1254741&amp;start=450"/>
    <hyperlink ref="A149:A153" r:id="rId57" display="http://forum.sibmama.ru/viewtopic.php?t=1254741&amp;start=450"/>
    <hyperlink ref="A39" r:id="rId58" display="http://forum.sibmama.ru/viewtopic.php?t=1254741&amp;start=450"/>
    <hyperlink ref="A121" r:id="rId59" display="http://forum.sibmama.ru/viewtopic.php?t=1254741&amp;start=465"/>
    <hyperlink ref="A122" r:id="rId60" display="http://forum.sibmama.ru/viewtopic.php?t=1254741&amp;start=465"/>
    <hyperlink ref="A63" r:id="rId61" display="http://forum.sibmama.ru/viewtopic.php?t=1254741&amp;start=465"/>
    <hyperlink ref="A64" r:id="rId62" display="http://forum.sibmama.ru/viewtopic.php?t=1254741&amp;start=465"/>
    <hyperlink ref="A106" r:id="rId63" display="http://forum.sibmama.ru/viewtopic.php?t=1254741&amp;start=465"/>
    <hyperlink ref="A107" r:id="rId64" display="http://forum.sibmama.ru/viewtopic.php?t=1254741&amp;start=465"/>
    <hyperlink ref="A187:A189" r:id="rId65" display="http://forum.sibmama.ru/viewtopic.php?t=1254741&amp;start=465"/>
    <hyperlink ref="A111" r:id="rId66" display="http://forum.sibmama.ru/viewtopic.php?t=1254741&amp;start=465"/>
    <hyperlink ref="A193:A196" r:id="rId67" display="http://forum.sibmama.ru/viewtopic.php?t=1254741&amp;start=465"/>
    <hyperlink ref="A116" r:id="rId68" display="http://forum.sibmama.ru/viewtopic.php?t=1254741&amp;start=465"/>
    <hyperlink ref="A29" r:id="rId69" display="http://forum.sibmama.ru/viewtopic.php?t=1254741&amp;start=465"/>
    <hyperlink ref="A200:A204" r:id="rId70" display="http://forum.sibmama.ru/viewtopic.php?t=1254741&amp;start=465"/>
    <hyperlink ref="A40" r:id="rId71" display="http://forum.sibmama.ru/viewtopic.php?t=1254741&amp;start=480"/>
    <hyperlink ref="A41" r:id="rId72" display="http://forum.sibmama.ru/viewtopic.php?t=1254741&amp;start=480"/>
    <hyperlink ref="A130" r:id="rId73" display="http://forum.sibmama.ru/viewtopic.php?t=1254741&amp;start=480"/>
    <hyperlink ref="A78" r:id="rId74" display="http://forum.sibmama.ru/viewtopic.php?t=1254741&amp;start=480"/>
    <hyperlink ref="A158" r:id="rId75" display="http://forum.sibmama.ru/viewtopic.php?t=1254741&amp;start=480"/>
    <hyperlink ref="A159" r:id="rId76" display="http://forum.sibmama.ru/viewtopic.php?t=1254741&amp;start=480"/>
    <hyperlink ref="A160" r:id="rId77" display="http://forum.sibmama.ru/viewtopic.php?t=1254741&amp;start=480"/>
    <hyperlink ref="A156" r:id="rId78" display="http://forum.sibmama.ru/viewtopic.php?t=1254741&amp;start=480"/>
    <hyperlink ref="A157" r:id="rId79" display="http://forum.sibmama.ru/viewtopic.php?t=1254741&amp;start=480"/>
    <hyperlink ref="A10" r:id="rId80" display="http://forum.sibmama.ru/viewtopic.php?t=1254741&amp;start=480"/>
    <hyperlink ref="A9" r:id="rId81" display="http://forum.sibmama.ru/viewtopic.php?t=1254741&amp;start=480"/>
    <hyperlink ref="A11" r:id="rId82" display="http://forum.sibmama.ru/viewtopic.php?t=1254741&amp;start=480"/>
    <hyperlink ref="A42" r:id="rId83" display="http://forum.sibmama.ru/viewtopic.php?t=1254741&amp;start=480"/>
    <hyperlink ref="A65" r:id="rId84" display="http://forum.sibmama.ru/viewtopic.php?t=1254741&amp;start=465"/>
    <hyperlink ref="A79" r:id="rId85" display="http://forum.sibmama.ru/viewtopic.php?t=1254741&amp;start=480"/>
    <hyperlink ref="A90" r:id="rId86" display="http://forum.sibmama.ru/viewtopic.php?t=1254741&amp;start=435"/>
    <hyperlink ref="A102" r:id="rId87" display="http://forum.sibmama.ru/viewtopic.php?t=1254741&amp;start=435"/>
    <hyperlink ref="A131" r:id="rId88" display="http://forum.sibmama.ru/viewtopic.php?t=1254741&amp;start=480"/>
  </hyperlinks>
  <pageMargins left="0.7" right="0.7" top="0.75" bottom="0.75" header="0.3" footer="0.3"/>
  <pageSetup paperSize="9" orientation="portrait" horizontalDpi="180" verticalDpi="180" r:id="rId89"/>
  <drawing r:id="rId9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2016-01-12T17:43:49Z</dcterms:modified>
</cp:coreProperties>
</file>