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9" i="1"/>
  <c r="F79"/>
  <c r="E79"/>
  <c r="E163"/>
  <c r="F163" s="1"/>
  <c r="H163" s="1"/>
  <c r="F158"/>
  <c r="H158" s="1"/>
  <c r="E158"/>
  <c r="E112"/>
  <c r="F112" s="1"/>
  <c r="H112" s="1"/>
  <c r="E39"/>
  <c r="F39" s="1"/>
  <c r="H39" s="1"/>
  <c r="E160"/>
  <c r="F160" s="1"/>
  <c r="H160" s="1"/>
  <c r="E88"/>
  <c r="F88" s="1"/>
  <c r="H88" s="1"/>
  <c r="E46"/>
  <c r="F46" s="1"/>
  <c r="H46" s="1"/>
  <c r="E171"/>
  <c r="E123"/>
  <c r="E124" s="1"/>
  <c r="F124" s="1"/>
  <c r="H124" s="1"/>
  <c r="E180"/>
  <c r="F180" s="1"/>
  <c r="H180" s="1"/>
  <c r="E172"/>
  <c r="F172" s="1"/>
  <c r="H172" s="1"/>
  <c r="E169"/>
  <c r="F169" s="1"/>
  <c r="H169" s="1"/>
  <c r="E145"/>
  <c r="F145" s="1"/>
  <c r="H145" s="1"/>
  <c r="E142"/>
  <c r="F142" s="1"/>
  <c r="H142" s="1"/>
  <c r="E138"/>
  <c r="F138" s="1"/>
  <c r="H138" s="1"/>
  <c r="E133"/>
  <c r="F133" s="1"/>
  <c r="H133" s="1"/>
  <c r="E128"/>
  <c r="F128" s="1"/>
  <c r="H128" s="1"/>
  <c r="E119"/>
  <c r="F119" s="1"/>
  <c r="H119" s="1"/>
  <c r="E117"/>
  <c r="F117" s="1"/>
  <c r="H117" s="1"/>
  <c r="E114"/>
  <c r="F114" s="1"/>
  <c r="H114" s="1"/>
  <c r="E103"/>
  <c r="F103" s="1"/>
  <c r="H103" s="1"/>
  <c r="E101"/>
  <c r="F101" s="1"/>
  <c r="H101" s="1"/>
  <c r="E95"/>
  <c r="F95" s="1"/>
  <c r="H95" s="1"/>
  <c r="E93"/>
  <c r="F93" s="1"/>
  <c r="H93" s="1"/>
  <c r="E85"/>
  <c r="F85" s="1"/>
  <c r="H85" s="1"/>
  <c r="E83"/>
  <c r="F83" s="1"/>
  <c r="H83" s="1"/>
  <c r="E77"/>
  <c r="F77" s="1"/>
  <c r="H77" s="1"/>
  <c r="E71"/>
  <c r="F71" s="1"/>
  <c r="H71" s="1"/>
  <c r="E57"/>
  <c r="F57" s="1"/>
  <c r="H57" s="1"/>
  <c r="E53"/>
  <c r="F53" s="1"/>
  <c r="H53" s="1"/>
  <c r="E51"/>
  <c r="F51" s="1"/>
  <c r="H51" s="1"/>
  <c r="E48"/>
  <c r="F48" s="1"/>
  <c r="H48" s="1"/>
  <c r="E42"/>
  <c r="F42" s="1"/>
  <c r="H42" s="1"/>
  <c r="E20"/>
  <c r="F20" s="1"/>
  <c r="H20" s="1"/>
  <c r="E17"/>
  <c r="F17" s="1"/>
  <c r="H17" s="1"/>
  <c r="E9"/>
  <c r="F9" s="1"/>
  <c r="H9" s="1"/>
  <c r="E104"/>
  <c r="E109" s="1"/>
  <c r="F109" s="1"/>
  <c r="H109" s="1"/>
  <c r="E181"/>
  <c r="E184" s="1"/>
  <c r="F184" s="1"/>
  <c r="H184" s="1"/>
  <c r="E23"/>
  <c r="E29" s="1"/>
  <c r="F29" s="1"/>
  <c r="H29" s="1"/>
  <c r="E134"/>
  <c r="E136" s="1"/>
  <c r="F136" s="1"/>
  <c r="H136" s="1"/>
</calcChain>
</file>

<file path=xl/sharedStrings.xml><?xml version="1.0" encoding="utf-8"?>
<sst xmlns="http://schemas.openxmlformats.org/spreadsheetml/2006/main" count="333" uniqueCount="190">
  <si>
    <t>ник</t>
  </si>
  <si>
    <t>наименование</t>
  </si>
  <si>
    <t>цена</t>
  </si>
  <si>
    <t>кол-во</t>
  </si>
  <si>
    <t>итого</t>
  </si>
  <si>
    <t>с орг%</t>
  </si>
  <si>
    <t>anita79</t>
  </si>
  <si>
    <t>Боди дет. "Мышка-норушка" Артикул: U459-37 р-р 80 1 шт коралловый </t>
  </si>
  <si>
    <t>Кофточка ясельная Артикул: CWB61219 р-р 86/52 1 шт бирюзовую </t>
  </si>
  <si>
    <t>Полукомбинезон ясельный Артикул: К6083 р-р 52/80 нежно - розовый2 1шт</t>
  </si>
  <si>
    <t>перчатки</t>
  </si>
  <si>
    <t>Купальник гимнастический для девочки (Черубино)  Артикул: CAK4119 р.122 цвет бирюзовый</t>
  </si>
  <si>
    <t>Цветулька</t>
  </si>
  <si>
    <t>1. Водолазка для мальчика (Черубино) Артикул: CAK61165 р. 122 белую 152 руб. </t>
  </si>
  <si>
    <t>2. Колготки дет. LAURA (Конте) Артикул: LAURA14С-5СП р. 104/110 белые 121,33 руб. </t>
  </si>
  <si>
    <t>3. Носки дет. (Красная ветка) Артикул: с540кр.в. р. 20 1 шт 34 руб.</t>
  </si>
  <si>
    <t>Skipina-Helga</t>
  </si>
  <si>
    <t>1)CWJ 61263 Куртка для девочки серый/розовый (152)-76 БШ (замена фиолетовый/бирюзовый (152)-76 БШ) Цена 636 руб. </t>
  </si>
  <si>
    <t>2) CAK 61253 Платье для девочки бирюзовый (104)-56 УЗ (замена экрю )Цена 730 руб.</t>
  </si>
  <si>
    <t>Laris_a</t>
  </si>
  <si>
    <t>1. CWK7452 Брюки типа "лосины" для девочки (Черубино) размер 92/52 цвет розовый 1 шт цена 136 </t>
  </si>
  <si>
    <t>2. CWK7452 Брюки типа "лосины" для девочки (Черубино) размер 92/52 цвет т.синий 1 шт цена 136 </t>
  </si>
  <si>
    <t>3. CWK7452 Брюки типа "лосины" для девочки (Черубино) размер 92/52 цвет фуксия 1 шт цена 136 </t>
  </si>
  <si>
    <t>4. CAN04004 Колготки детские (Черубино) размер 12/18 цвет белый 1 шт цена 90,75 </t>
  </si>
  <si>
    <t>6. А336 Сорочка женская (Евразия) размер М цвет св.желтый 1 шт цена 222 </t>
  </si>
  <si>
    <t>7. ML6299 Футболка мужская (Черубино) размер 176/112 цвет белый 1 шт цена 226</t>
  </si>
  <si>
    <t>/////Lira/////</t>
  </si>
  <si>
    <t>Трусы для девочек (Черубино) Артикул: CAK1365 р-р 110/116 сиреневый 56 руб 1 шт</t>
  </si>
  <si>
    <t>Бриджи (укороченные) для девочки (Черубино) Артикул: CAK7437 цвет черный р-р 110/60 80 руб 1 шт </t>
  </si>
  <si>
    <t>Каштанк@</t>
  </si>
  <si>
    <t>Носки мужские (ЛЧПФ) Артикул: С415л р-р23 Цена 32,00 - 5шт </t>
  </si>
  <si>
    <t>Носки мужские (ЛЧПФ) Артикул: С425л р-р23 Цена 41,70 - 5шт</t>
  </si>
  <si>
    <t>sav1982</t>
  </si>
  <si>
    <t>1) Комплект для мальчика (футболка, шорты) (Черубино) Артикул: CSJ9485 р-р 152/80 цвет зелен/синий замена голубой/индиго </t>
  </si>
  <si>
    <t>2) Футболка для мальчика SJ61121 р-р 158/40 </t>
  </si>
  <si>
    <t>3) Джемпер для мальчика Артикул: CSJ61139 152/80 </t>
  </si>
  <si>
    <t>5) Шорты для мальчика (Черубино) -1шт Артикул: CAJ7436 р-р 158/80 с.меланж</t>
  </si>
  <si>
    <t>4) Шорты для мальчика (Черубино) -1шт Артикул: CAJ7436 р-р 158/80 синий</t>
  </si>
  <si>
    <t>БАЛАНЮЧКА</t>
  </si>
  <si>
    <t xml:space="preserve">Артикул: U212-24 Футболка дет. "Карамель" (Юник) Р.68 белый 134р. замена Артикул: U212-7 Футболка дет. "Карамель" (Юник)  р.68 сиреневый </t>
  </si>
  <si>
    <t>Артикул: U627-15 Джемпер дет. "Карамель" (Юник) р.68 салатовый 132р. замена Артикул: U627-32 Джемпер дет. "Карамель" (Юник)  р.68 св.розовый 132р.</t>
  </si>
  <si>
    <t>galyus@</t>
  </si>
  <si>
    <t>kotic</t>
  </si>
  <si>
    <t>Ветровка для девочек (Пеликан)Артикул: GZIN373 Light blue р-р 4 цена 1075 </t>
  </si>
  <si>
    <t>Ползунки дет.без следа "Мышка-норушка" (Юник) Артикул: U466-37, р.68 (2 шт.), р.74 (1 шт.) коралловый, 122 р. </t>
  </si>
  <si>
    <t>Трусы детские (Консалт) Артикул: К1040-3, девочку, однотонные, р.74, 61 р./шт </t>
  </si>
  <si>
    <t>Кофточка ясельная (Консалт) Артикул: К300043-2, р.80, сердечки+птички, 150 р./шт.</t>
  </si>
  <si>
    <t>Юлия Nesterova</t>
  </si>
  <si>
    <t>Боди ясельное (Черубино) Артикул: CSB4115 р-р 86/52 арбузный 1 шт </t>
  </si>
  <si>
    <t>Майка для мальчика (Консалт) Артикул: К1068 р-р 56-60/ 110-116 цвет как на фото 1 шт</t>
  </si>
  <si>
    <t>Шорты (Евразия) Артикул: Н247 размер 10\140 2 шт. Цена 102 р </t>
  </si>
  <si>
    <t>Футболка (фуфайка) ясельная (Черубино) Артикул: CSB61071размер86\52 желтый цена 138 </t>
  </si>
  <si>
    <t>Бриджи для девочки (Черубино) Артикул: CAK7428 размер 104\56 бирюзовые цена 99 р</t>
  </si>
  <si>
    <t>Мята Перечная</t>
  </si>
  <si>
    <t>Ползунки кор.дет. "Каролинка" (Юник) Артикул: U1112-23-36, размер 80, </t>
  </si>
  <si>
    <t>Ползунки кор.дет. "Каролинка" (Юник) Артикул: U1112-23-32, размер 80 </t>
  </si>
  <si>
    <t>Джемпер ясельный (Черубино) Артикул: CWB61223, экрю, размер 74 и 80 </t>
  </si>
  <si>
    <t>Ползунки (Лаки Чайлд) Артикул: 17-4, размер 24 (74-80) белые </t>
  </si>
  <si>
    <t>Ползунки ясельные (Черубино) Артикул: CWB7458, размер 80, цвет св.розовый </t>
  </si>
  <si>
    <t>Ползунки кор.дет. "Карамель" (Юник) Артикул: U626-15, размер 80 - 2 шт </t>
  </si>
  <si>
    <t>Ползунки кор.дет. "Карамель" (Юник) Артикул: U629-24, размер 80- 2 шт </t>
  </si>
  <si>
    <t>Блузка (Евразия) Артикул: Л161, размер 80, цвет белый </t>
  </si>
  <si>
    <t>Elena_DiK</t>
  </si>
  <si>
    <t>4. Футболка для мальчика Черубино, арт. CSK 61129, р. 92/52, цвет зеленый (замена синий, сиреневый), 229 р. </t>
  </si>
  <si>
    <t>6. Фуфайка для мальчика Консалт, арт. К3978к86, р. 52/92, цвет чернильный 1, 265 р. (замена р. 56/98) </t>
  </si>
  <si>
    <t>7. Комплект мужской Евразия, арт. Д271, р. XXL/182-188, цвет черн.+салат., 547 р. (замена т.син.+экрю) </t>
  </si>
  <si>
    <t>8. Трусы муж. Евразия, арт. В317, XXL, 132 р., 4 шт. </t>
  </si>
  <si>
    <t>9. Брюки Евразия, арт. Д180, р. XXL/182-188, черн., 529 р. </t>
  </si>
  <si>
    <t>10. Комплект вискоза Гамма Текс, арт. 1068гт, р. 50, 679 р.</t>
  </si>
  <si>
    <t>Ольга Чайка</t>
  </si>
  <si>
    <t>1.Сарафан женский (Гамма Текс) Артикул: 445гт 48размер, цена 360р. </t>
  </si>
  <si>
    <t>4.Комплект дет. (Одевашка) Артикул: 3015-3508н, 48 размер, цвет для девочки, цена 223р.</t>
  </si>
  <si>
    <t>макарено</t>
  </si>
  <si>
    <t>2.Носки муж. х/б+па (Орел), Артикул: с93ор, 27 размер, цена 30,30р-5пар </t>
  </si>
  <si>
    <t> Брюки типа "лосины" для девочки Артикул: CWJ7466 р.146/76 бирюзовый цена 182</t>
  </si>
  <si>
    <t>Маркиза 2005</t>
  </si>
  <si>
    <t>Nasttasja</t>
  </si>
  <si>
    <t>Ползунки удл. (Консалт) Артикул: К4343 р.36/56 цвет роз. горошек </t>
  </si>
  <si>
    <t>Комплект ясельный (майка, трусы) (Черубино)Артикул: CAB3308 р.62/40 розовый на замену желтый </t>
  </si>
  <si>
    <t>Джемпер ясельный для девочки (Черубино) Артикул: CAN6963 р. 62/40 розовый </t>
  </si>
  <si>
    <t>Комплект дет."Tedi" (кофточка+п/комбинезон) (Юник)Артикул: U987-4 р.62 розовый</t>
  </si>
  <si>
    <t>Колготки дет. махр(Алсу) Артикул: пфс78 р-р 14/15 120 руб. - 2 шт., желательно разных цветов. </t>
  </si>
  <si>
    <t>Колготки дет. х/б+эл.(Алсу) Артикул: 2фс73 р-р 14/15 87 руб. - 2 шт., желательно разных цветов. </t>
  </si>
  <si>
    <t>И еще одни однотонные белые или светло-розовые, или светло-сиреневые колготки любой марки, р-р 14/15 или 13/14, в приделах 150 руб.</t>
  </si>
  <si>
    <t>klio555</t>
  </si>
  <si>
    <t>Бриджи для девочки (Черубино) Артикул: CAK7428 Размер - 110 Цена - 99 руб. Цвет-бирюза</t>
  </si>
  <si>
    <t>Бэнтли</t>
  </si>
  <si>
    <t>Водолазка для мальчика (Черубино)Артикул: CWK61192 р.116/60 цвет св.сер. мел/т.синий </t>
  </si>
  <si>
    <t>Кофточка ясельная (Черубино)Артикул: CSB61102 р.62/40 цвет розовый </t>
  </si>
  <si>
    <t>Пеленка (Фанни Зебра) Артикул: 4.17.2 цвет для девочки 2 шт. </t>
  </si>
  <si>
    <t>Майка ясельная (Черубино)Артикул: CAB2224 р.62/40 белый </t>
  </si>
  <si>
    <t>Брюки ясельные (Черубино)Артикул: CSN7202 р.62/40 цвет розовый (полоска) </t>
  </si>
  <si>
    <t>Брюки ясельные (Черубино) Артикул: CWB7456 р.68/44 цвет бирюзовый </t>
  </si>
  <si>
    <t>Брюки ясельные (Консалт)Артикул: К4008-2 р.62/40 цвет неж.роз+жел.горошек </t>
  </si>
  <si>
    <t>Футболка для мальчика (Черубино)Артикул: CSK61083 р.116/60 бирюзовый </t>
  </si>
  <si>
    <t>Ползунки дет.без следа "Мышка-норушка" (Юник) Артикул: U466-37 р. 68 коралловый </t>
  </si>
  <si>
    <t>Пижама (Евразия) Артикул: К301 размер 146-419 руб-на девочку</t>
  </si>
  <si>
    <t>анна ч</t>
  </si>
  <si>
    <t>Комплект (майка+трусы) (евразия) Артикул: М262, разм 2/92 цвет бирюза +экрю -143 р </t>
  </si>
  <si>
    <t>Комплект для мальчика (Консалт) Артикул: К1095 , разм 52/92 , 158 р</t>
  </si>
  <si>
    <t>Олесенция</t>
  </si>
  <si>
    <t>Пижама для мальчика (Черубино) Артикул: CAK5233 р.116/60 голубой</t>
  </si>
  <si>
    <t>Жена сибиряка</t>
  </si>
  <si>
    <t>САК 5235 Пижама для девочки розовый/сер.мел. 116-60 УЗ ц. 352р ( на замену САК 5235 Пижама для девочки экрю/изумруд. 116-60 УЗ ц. 352 р)</t>
  </si>
  <si>
    <t>berezzka</t>
  </si>
  <si>
    <t>Макарова</t>
  </si>
  <si>
    <t xml:space="preserve">Водолазка для девочки (Черубино) Артикул: CAK61148 Разм. 98/52, цена 147р. Белый и св.розовый. </t>
  </si>
  <si>
    <t>Сарафан для девочки (Черубино) Артикул: CB6T015 Разм. 98/56, фиолетовый Цена 383р.</t>
  </si>
  <si>
    <t>колбасный торт</t>
  </si>
  <si>
    <t>Айпири</t>
  </si>
  <si>
    <t xml:space="preserve">1.Трусы детские (Консалт) Артикул: К1040-3 р.56(86) 3 шт. (на мальчика) цена 61 руб. </t>
  </si>
  <si>
    <t xml:space="preserve">2.Кофточка ясельная (Консалт) Артикул: К300043-2 р.52(80) цитрус+вертолетики (на мальчика)цена 149,50 руб. На замену п.2 Кофточка ясельная (Консалт) Артикул: К300050-2 р.52(80) машинки+полоска (на мальчика)цена 169,50 руб. </t>
  </si>
  <si>
    <t xml:space="preserve">4.Носки детские (Консалт) Артикул: К9529-17-3 р.16 цена 125 руб. </t>
  </si>
  <si>
    <t xml:space="preserve">5.Носки детские (Консалт) Артикул: К9529-10-3 р.16 цена 125 руб. </t>
  </si>
  <si>
    <t>Артикул: 3013 Боди дл.рукав для мал.  Производитель: Мелонс, р. 48/74 </t>
  </si>
  <si>
    <t>Полукомбинезон дет. "Tedi" (Юник) Артикул: U294-8 , цвет - фиолетовый, р. 74 </t>
  </si>
  <si>
    <t>Песочник д/м (кулирка) (Мелонс)  Артикул: 201428песочник, р. 48/74 </t>
  </si>
  <si>
    <t>Полукомбинезон дет. "Happy " (Юник) Артикул: U974-11 , цвет- голубой, р. 68 </t>
  </si>
  <si>
    <t>Полукомбинезон дет. "Tedi" (Юник) Артикул: U294-23 , цвет- молочный, р.68 </t>
  </si>
  <si>
    <t>Татьяна-@555</t>
  </si>
  <si>
    <t>Кофточка, артикул 15-8 (Лаки Чайлд), размер 24 (74-80) </t>
  </si>
  <si>
    <t>Ползунки низкие, артикул 15-4 (Лаки Чайлд), размер 24 (74-80) </t>
  </si>
  <si>
    <t>Боди, ратикул 10-5 (Лаки Чайлд), размер 22 (68-74), </t>
  </si>
  <si>
    <t>Ползунки ясельные, артикул 136063 (Бель Бимбо), размер 68/44 </t>
  </si>
  <si>
    <t>Боди дл. рукав (рибана с ажуром), артикул 1222 (Мелонс), цвет - розовый, размер 44/68 </t>
  </si>
  <si>
    <t>Комбинезон дет. "Каролинка", артикул U1111-23-32 (Юник), цвет - молочный/св. розовый, размер 68 </t>
  </si>
  <si>
    <t>Чепчик, артикул 15-10б (Лаки Чайлд), размер 45</t>
  </si>
  <si>
    <t>Элла Корычева</t>
  </si>
  <si>
    <t>Платье женское (Пеликан) Артикул: FWDT0802 черное, размер S, 909 руб.</t>
  </si>
  <si>
    <t>Tanushik</t>
  </si>
  <si>
    <t>Майка для девочки (Консалт) Артикул: К1082 р-р 52/92 1 шт</t>
  </si>
  <si>
    <t>Футболка ажур (Лаки Чайлд) Артикул: 0-26 р.26(80-86)розовый199,00 </t>
  </si>
  <si>
    <t>Футболка ясельная (Черубино) Артикул: CWB61224 р. 80/52 121р. 2 шт. </t>
  </si>
  <si>
    <t>Артикул: 223-018 Майка мужская Евразия128,00 р. XL</t>
  </si>
  <si>
    <t>Madinanaty</t>
  </si>
  <si>
    <t>CSB9347 Комплект для девочки (платье,трусы) (Черубино) р86 на замену CSB9346 Комплект для девочки (косынка,сарафан) р86</t>
  </si>
  <si>
    <t>Lemusik</t>
  </si>
  <si>
    <t>Ползунки ясельные (Черубино) Артикул: CSB7418 р-р 80/52 розовые 1 шт</t>
  </si>
  <si>
    <t>Колготки дет. п/а+лайкра (Орел) Артикул: с216ор р. 128-134 55р цвет белый на девочку 1 шт</t>
  </si>
  <si>
    <t>Артикул: 14-650-046П Джемпер baby (Евразия) размер 12/80 цена 158 </t>
  </si>
  <si>
    <t>Футболка короткий рукав д/м (кулирка) Артикул: 201427 размер 52/80 цена 228 </t>
  </si>
  <si>
    <t>Комплект для мальчика (Консалт) Артикул: К2042ХВк62цвет оранж+мокрый асфальт размер 52/80 цена 295</t>
  </si>
  <si>
    <t>ЛЕНОК76</t>
  </si>
  <si>
    <t>1. Джемпер ясельный для мальчика Черубино, арт. CWN6968, р. 80/52, голубой, 220 р. </t>
  </si>
  <si>
    <t>2. Комбинезон ясельный Черубино, арт. CWN9421  р. 80/52, экрю, 339р. </t>
  </si>
  <si>
    <t>3. Комбинезон детский Каролинка Юник, арт. U1110-23-36, р. 80, молочный/лиловый, 280 р. (замена арт. U 1111-23-36, 272 р.) </t>
  </si>
  <si>
    <t>5. Майка для мальчика Консалт, арт. К3664ОПк58, р. 52/86, голубой 4, 125 р. (замена р. 52/92) </t>
  </si>
  <si>
    <t>Футболка (фуфайка) ясельная (Черубино)  CSB61123/р-р 86/52, 199 руб </t>
  </si>
  <si>
    <t>Капри (кулирка) (Мелонс)  201425капри, р-р 56/86, 155 руб </t>
  </si>
  <si>
    <t>Брюки детск. (Консалт) ФЛ40000-4, р-р 52/86, 225 руб</t>
  </si>
  <si>
    <t>Комбинезон детский (Лаки Чайлд) 20-1 р18(56-62) молочный 439,00 на замену кофейный 56-62 </t>
  </si>
  <si>
    <t>Козявишна</t>
  </si>
  <si>
    <t>1 Трусы женские (Пеликан) Артикул: LMB334 р. S 3 шт разных цветов, цена 130,0 р </t>
  </si>
  <si>
    <t>2 Майка женская (Пеликан) Артикул: FVF594 р. XS цвет azure 1шт, цена 299,0 р </t>
  </si>
  <si>
    <t>3 Ползунки удл. (Консалт) Артикул: К4177-2 Р.48/74 ЦВЕТ ЦИТРУС+ПУТЕШЕСТВИЕ, 2 ШТ., ЦЕНА 169,5 РУБ.</t>
  </si>
  <si>
    <t>Даньчик</t>
  </si>
  <si>
    <t>замена CAJ5215 Сорочка ночная для девочки (Черубино) размер 146/76 цвет розовый 1 шт цена 240</t>
  </si>
  <si>
    <t>Боди ясельное для девочки (Черубино) Артикул: CWN4107, размер 74, цвет розовый, цена 215р.</t>
  </si>
  <si>
    <t>Августовская</t>
  </si>
  <si>
    <t>Кальсоны Артикул: М424 р 5/110 ц 166</t>
  </si>
  <si>
    <t>1. Комбинезон дет. (Одевашка) Артикул: 3791н р.48 1шт. цена 274,0р </t>
  </si>
  <si>
    <t>2. Комбинезон без капюшона ясельный (Ёмаё) р. 52 (80-86) цвет синий-экрю цена 470р</t>
  </si>
  <si>
    <t>ellf</t>
  </si>
  <si>
    <t>Шапка детская (Арктик) Артикул: ТИ-9 р.48-50 цена 125 руб. - 1 шт. </t>
  </si>
  <si>
    <t>Юбка женская (Пеликан) Артикул: FWS0506-1 р.M цвет Deep blue цена 609 руб. - 1 шт. </t>
  </si>
  <si>
    <t>Юбка женская SKIRT (Пеликан) Артикул: FWS29 р.L цвет Black цена 682 руб. - 1 шт. </t>
  </si>
  <si>
    <t>Джемпер женский (Пеликан) Артикул: KJ51 р.L цвет Bluestone цена 654 руб. - 1 шт. </t>
  </si>
  <si>
    <t>Брюки ясельные (Черубино) Артикул: CWN7385 р.80/52 цвет сиреневый цена 184 руб. - 1 шт. </t>
  </si>
  <si>
    <t>Платье для девочки (Черубино) Артикул: CK6J005 р.116/60 цвет голубой цена 691 руб. - 1 шт. </t>
  </si>
  <si>
    <t>Джемпер женский (Пеликан) Артикул: FJN600 размер xs цвет olive</t>
  </si>
  <si>
    <t>Пани КатЭ</t>
  </si>
  <si>
    <t>носки мужские (красная ветка) с329 размер 25 5шт</t>
  </si>
  <si>
    <t>Комбинезон дет. "Карамель" (Юник) Артикул: U206-32 р-р80</t>
  </si>
  <si>
    <t>Носки муж. х/б (Орел)  с700ор, р-р 27, цена 21.60 руб, 10 пар</t>
  </si>
  <si>
    <t>pyuli </t>
  </si>
  <si>
    <t>сдано</t>
  </si>
  <si>
    <t>долг</t>
  </si>
  <si>
    <t>Носки женские (Красная ветка) Артикул: с446кр.в, р.23/25 5 пар </t>
  </si>
  <si>
    <t>Носки детские (Консалт) Артикул: К9523-11-3, 1 набор, р.12 </t>
  </si>
  <si>
    <t>ПартиZанка</t>
  </si>
  <si>
    <t>Трусы для мальчиков (Пеликан) Артикул: BUL340 ,Размер 5 Multy цена 164 руб</t>
  </si>
  <si>
    <t>Sidera</t>
  </si>
  <si>
    <t>1.Ползунки Евразия, арт. 06-195-009, р. 9/74, 74 руб., 2 шт. (цвет голубой с рисунком, можно одинаковые) </t>
  </si>
  <si>
    <t>2. Ползунки Евразия, арт. 06-191-002, р. 9/74, 98 руб., 1 шт. (цвет голубой или розовый)</t>
  </si>
  <si>
    <t xml:space="preserve">1)CAK7437 Бриджи (укороченные) для девочки (Черубино) 122 чёрный, замена серый. </t>
  </si>
  <si>
    <t>2)CAK7428 Бриджи для девочки (Черубино) 122 бирюза</t>
  </si>
  <si>
    <t>Елена Люфт</t>
  </si>
  <si>
    <t>1.Артикул: FDJ608 платье размер размер М цвет аметист 572 р. </t>
  </si>
  <si>
    <t>2. колготки Артикул: EPISODE80 Производитель: Конте р. 2 черные 176-88 </t>
  </si>
  <si>
    <t>3.Артикул: NUANCE40 Производитель: Конте размер 2 цвет natural 98-18 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</si>
</sst>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00B050"/>
      <name val="Calibri"/>
      <family val="2"/>
      <scheme val="minor"/>
    </font>
    <font>
      <sz val="9"/>
      <color rgb="FF00B050"/>
      <name val="Verdana"/>
      <family val="2"/>
      <charset val="204"/>
    </font>
    <font>
      <sz val="9"/>
      <color rgb="FFFF0000"/>
      <name val="Verdana"/>
      <family val="2"/>
      <charset val="204"/>
    </font>
    <font>
      <sz val="8"/>
      <color rgb="FF00B050"/>
      <name val="Courier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Verdana"/>
      <family val="2"/>
      <charset val="204"/>
    </font>
    <font>
      <sz val="8"/>
      <color rgb="FFFF0000"/>
      <name val="Verdana"/>
      <family val="2"/>
      <charset val="204"/>
    </font>
    <font>
      <sz val="9"/>
      <color rgb="FF00B0F0"/>
      <name val="Verdana"/>
      <family val="2"/>
      <charset val="204"/>
    </font>
    <font>
      <b/>
      <sz val="11"/>
      <color rgb="FF00B05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00B050"/>
      <name val="Verdana"/>
      <family val="2"/>
      <charset val="204"/>
    </font>
    <font>
      <b/>
      <sz val="11"/>
      <color rgb="FF00B050"/>
      <name val="Calibri"/>
      <family val="2"/>
    </font>
    <font>
      <b/>
      <sz val="11"/>
      <color rgb="FF00B050"/>
      <name val="Calibri"/>
      <family val="2"/>
      <scheme val="minor"/>
    </font>
    <font>
      <b/>
      <sz val="8"/>
      <color rgb="FF00B050"/>
      <name val="Verdana"/>
      <family val="2"/>
      <charset val="204"/>
    </font>
    <font>
      <b/>
      <sz val="8"/>
      <color rgb="FF00B050"/>
      <name val="Courier"/>
      <family val="1"/>
      <charset val="204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/>
    <xf numFmtId="0" fontId="4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1" applyFont="1" applyAlignment="1" applyProtection="1"/>
    <xf numFmtId="0" fontId="19" fillId="0" borderId="0" xfId="0" applyFont="1"/>
    <xf numFmtId="0" fontId="20" fillId="0" borderId="0" xfId="0" applyFont="1"/>
    <xf numFmtId="0" fontId="21" fillId="0" borderId="0" xfId="0" applyFont="1"/>
    <xf numFmtId="1" fontId="1" fillId="0" borderId="0" xfId="0" applyNumberFormat="1" applyFont="1"/>
    <xf numFmtId="1" fontId="0" fillId="0" borderId="0" xfId="0" applyNumberFormat="1"/>
    <xf numFmtId="1" fontId="15" fillId="0" borderId="0" xfId="0" applyNumberFormat="1" applyFont="1"/>
    <xf numFmtId="1" fontId="19" fillId="0" borderId="0" xfId="0" applyNumberFormat="1" applyFont="1"/>
    <xf numFmtId="0" fontId="22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orum.sibmama.ru/viewtopic.php?t=1254741&amp;start=225" TargetMode="External"/><Relationship Id="rId18" Type="http://schemas.openxmlformats.org/officeDocument/2006/relationships/hyperlink" Target="http://forum.sibmama.ru/viewtopic.php?t=1254741&amp;start=225" TargetMode="External"/><Relationship Id="rId26" Type="http://schemas.openxmlformats.org/officeDocument/2006/relationships/hyperlink" Target="http://forum.sibmama.ru/viewtopic.php?t=1254741&amp;start=240" TargetMode="External"/><Relationship Id="rId39" Type="http://schemas.openxmlformats.org/officeDocument/2006/relationships/hyperlink" Target="http://forum.sibmama.ru/viewtopic.php?t=1254741&amp;start=255" TargetMode="External"/><Relationship Id="rId21" Type="http://schemas.openxmlformats.org/officeDocument/2006/relationships/hyperlink" Target="http://forum.sibmama.ru/viewtopic.php?t=1254741&amp;start=225" TargetMode="External"/><Relationship Id="rId34" Type="http://schemas.openxmlformats.org/officeDocument/2006/relationships/hyperlink" Target="http://forum.sibmama.ru/viewtopic.php?t=1254741&amp;start=240" TargetMode="External"/><Relationship Id="rId42" Type="http://schemas.openxmlformats.org/officeDocument/2006/relationships/hyperlink" Target="http://forum.sibmama.ru/viewtopic.php?t=1254741&amp;start=255" TargetMode="External"/><Relationship Id="rId47" Type="http://schemas.openxmlformats.org/officeDocument/2006/relationships/hyperlink" Target="http://forum.sibmama.ru/viewtopic.php?t=1254741&amp;start=255" TargetMode="External"/><Relationship Id="rId50" Type="http://schemas.openxmlformats.org/officeDocument/2006/relationships/hyperlink" Target="http://forum.sibmama.ru/viewtopic.php?t=1254741&amp;start=270" TargetMode="External"/><Relationship Id="rId55" Type="http://schemas.openxmlformats.org/officeDocument/2006/relationships/hyperlink" Target="http://forum.sibmama.ru/viewtopic.php?t=1254741&amp;start=270" TargetMode="External"/><Relationship Id="rId63" Type="http://schemas.openxmlformats.org/officeDocument/2006/relationships/hyperlink" Target="http://forum.sibmama.ru/viewtopic.php?t=1254741&amp;start=285" TargetMode="External"/><Relationship Id="rId68" Type="http://schemas.openxmlformats.org/officeDocument/2006/relationships/hyperlink" Target="http://forum.sibmama.ru/viewtopic.php?t=1254741&amp;start=225" TargetMode="External"/><Relationship Id="rId76" Type="http://schemas.openxmlformats.org/officeDocument/2006/relationships/hyperlink" Target="http://forum.sibmama.ru/viewtopic.php?t=1254741&amp;start=240" TargetMode="External"/><Relationship Id="rId84" Type="http://schemas.openxmlformats.org/officeDocument/2006/relationships/hyperlink" Target="http://forum.sibmama.ru/viewtopic.php?t=1254741&amp;start=240" TargetMode="External"/><Relationship Id="rId89" Type="http://schemas.openxmlformats.org/officeDocument/2006/relationships/hyperlink" Target="http://forum.sibmama.ru/viewtopic.php?t=1254741&amp;start=315" TargetMode="External"/><Relationship Id="rId7" Type="http://schemas.openxmlformats.org/officeDocument/2006/relationships/hyperlink" Target="http://forum.sibmama.ru/viewtopic.php?t=1254741&amp;start=210&amp;sid=92a4ebf2ff2616d77c9e3620b6b7ad6e" TargetMode="External"/><Relationship Id="rId71" Type="http://schemas.openxmlformats.org/officeDocument/2006/relationships/hyperlink" Target="http://forum.sibmama.ru/viewtopic.php?t=1254741&amp;start=225" TargetMode="External"/><Relationship Id="rId92" Type="http://schemas.openxmlformats.org/officeDocument/2006/relationships/hyperlink" Target="http://forum.sibmama.ru/viewtopic.php?t=1254741&amp;start=300" TargetMode="External"/><Relationship Id="rId2" Type="http://schemas.openxmlformats.org/officeDocument/2006/relationships/hyperlink" Target="http://forum.sibmama.ru/viewtopic.php?t=1254741&amp;start=195" TargetMode="External"/><Relationship Id="rId16" Type="http://schemas.openxmlformats.org/officeDocument/2006/relationships/hyperlink" Target="http://forum.sibmama.ru/viewtopic.php?t=1254741&amp;start=225" TargetMode="External"/><Relationship Id="rId29" Type="http://schemas.openxmlformats.org/officeDocument/2006/relationships/hyperlink" Target="http://forum.sibmama.ru/viewtopic.php?t=1254741&amp;start=240" TargetMode="External"/><Relationship Id="rId11" Type="http://schemas.openxmlformats.org/officeDocument/2006/relationships/hyperlink" Target="http://forum.sibmama.ru/viewtopic.php?t=1254741&amp;start=225" TargetMode="External"/><Relationship Id="rId24" Type="http://schemas.openxmlformats.org/officeDocument/2006/relationships/hyperlink" Target="http://forum.sibmama.ru/viewtopic.php?t=1254741&amp;start=240" TargetMode="External"/><Relationship Id="rId32" Type="http://schemas.openxmlformats.org/officeDocument/2006/relationships/hyperlink" Target="http://forum.sibmama.ru/viewtopic.php?t=1254741&amp;start=240" TargetMode="External"/><Relationship Id="rId37" Type="http://schemas.openxmlformats.org/officeDocument/2006/relationships/hyperlink" Target="http://forum.sibmama.ru/viewtopic.php?t=1254741&amp;start=255" TargetMode="External"/><Relationship Id="rId40" Type="http://schemas.openxmlformats.org/officeDocument/2006/relationships/hyperlink" Target="http://forum.sibmama.ru/viewtopic.php?t=1254741&amp;start=255" TargetMode="External"/><Relationship Id="rId45" Type="http://schemas.openxmlformats.org/officeDocument/2006/relationships/hyperlink" Target="http://forum.sibmama.ru/viewtopic.php?t=1254741&amp;start=255" TargetMode="External"/><Relationship Id="rId53" Type="http://schemas.openxmlformats.org/officeDocument/2006/relationships/hyperlink" Target="http://forum.sibmama.ru/viewtopic.php?t=1254741&amp;start=270" TargetMode="External"/><Relationship Id="rId58" Type="http://schemas.openxmlformats.org/officeDocument/2006/relationships/hyperlink" Target="http://forum.sibmama.ru/viewtopic.php?t=1254741&amp;start=285" TargetMode="External"/><Relationship Id="rId66" Type="http://schemas.openxmlformats.org/officeDocument/2006/relationships/hyperlink" Target="http://forum.sibmama.ru/viewtopic.php?t=1254741&amp;start=270" TargetMode="External"/><Relationship Id="rId74" Type="http://schemas.openxmlformats.org/officeDocument/2006/relationships/hyperlink" Target="http://forum.sibmama.ru/viewtopic.php?t=1254741&amp;start=240" TargetMode="External"/><Relationship Id="rId79" Type="http://schemas.openxmlformats.org/officeDocument/2006/relationships/hyperlink" Target="http://forum.sibmama.ru/viewtopic.php?t=1254741&amp;start=210&amp;sid=92a4ebf2ff2616d77c9e3620b6b7ad6e" TargetMode="External"/><Relationship Id="rId87" Type="http://schemas.openxmlformats.org/officeDocument/2006/relationships/hyperlink" Target="http://forum.sibmama.ru/viewtopic.php?p=69574703" TargetMode="External"/><Relationship Id="rId5" Type="http://schemas.openxmlformats.org/officeDocument/2006/relationships/hyperlink" Target="http://forum.sibmama.ru/viewtopic.php?t=1254741&amp;start=210&amp;sid=92a4ebf2ff2616d77c9e3620b6b7ad6e" TargetMode="External"/><Relationship Id="rId61" Type="http://schemas.openxmlformats.org/officeDocument/2006/relationships/hyperlink" Target="http://forum.sibmama.ru/viewtopic.php?t=1254741&amp;start=270" TargetMode="External"/><Relationship Id="rId82" Type="http://schemas.openxmlformats.org/officeDocument/2006/relationships/hyperlink" Target="http://forum.sibmama.ru/viewtopic.php?t=1254741&amp;start=255" TargetMode="External"/><Relationship Id="rId90" Type="http://schemas.openxmlformats.org/officeDocument/2006/relationships/hyperlink" Target="http://forum.sibmama.ru/viewtopic.php?t=1254741&amp;start=315" TargetMode="External"/><Relationship Id="rId95" Type="http://schemas.openxmlformats.org/officeDocument/2006/relationships/hyperlink" Target="http://forum.sibmama.ru/viewtopic.php?t=1254741&amp;start=315" TargetMode="External"/><Relationship Id="rId19" Type="http://schemas.openxmlformats.org/officeDocument/2006/relationships/hyperlink" Target="http://forum.sibmama.ru/viewtopic.php?t=1254741&amp;start=225" TargetMode="External"/><Relationship Id="rId14" Type="http://schemas.openxmlformats.org/officeDocument/2006/relationships/hyperlink" Target="http://forum.sibmama.ru/viewtopic.php?t=1254741&amp;start=225" TargetMode="External"/><Relationship Id="rId22" Type="http://schemas.openxmlformats.org/officeDocument/2006/relationships/hyperlink" Target="http://forum.sibmama.ru/viewtopic.php?t=1254741&amp;start=225" TargetMode="External"/><Relationship Id="rId27" Type="http://schemas.openxmlformats.org/officeDocument/2006/relationships/hyperlink" Target="http://forum.sibmama.ru/viewtopic.php?t=1254741&amp;start=240" TargetMode="External"/><Relationship Id="rId30" Type="http://schemas.openxmlformats.org/officeDocument/2006/relationships/hyperlink" Target="http://forum.sibmama.ru/viewtopic.php?t=1254741&amp;start=240" TargetMode="External"/><Relationship Id="rId35" Type="http://schemas.openxmlformats.org/officeDocument/2006/relationships/hyperlink" Target="http://forum.sibmama.ru/viewtopic.php?t=1254741&amp;start=255" TargetMode="External"/><Relationship Id="rId43" Type="http://schemas.openxmlformats.org/officeDocument/2006/relationships/hyperlink" Target="http://forum.sibmama.ru/viewtopic.php?t=1254741&amp;start=255" TargetMode="External"/><Relationship Id="rId48" Type="http://schemas.openxmlformats.org/officeDocument/2006/relationships/hyperlink" Target="http://forum.sibmama.ru/viewtopic.php?t=1254741&amp;start=270" TargetMode="External"/><Relationship Id="rId56" Type="http://schemas.openxmlformats.org/officeDocument/2006/relationships/hyperlink" Target="http://forum.sibmama.ru/viewtopic.php?t=1254741&amp;start=285" TargetMode="External"/><Relationship Id="rId64" Type="http://schemas.openxmlformats.org/officeDocument/2006/relationships/hyperlink" Target="http://forum.sibmama.ru/viewtopic.php?t=1254741&amp;start=285" TargetMode="External"/><Relationship Id="rId69" Type="http://schemas.openxmlformats.org/officeDocument/2006/relationships/hyperlink" Target="http://forum.sibmama.ru/viewtopic.php?t=1254741&amp;start=225" TargetMode="External"/><Relationship Id="rId77" Type="http://schemas.openxmlformats.org/officeDocument/2006/relationships/hyperlink" Target="http://forum.sibmama.ru/viewtopic.php?t=1254741&amp;start=285" TargetMode="External"/><Relationship Id="rId8" Type="http://schemas.openxmlformats.org/officeDocument/2006/relationships/hyperlink" Target="http://forum.sibmama.ru/viewtopic.php?t=1254741&amp;start=225" TargetMode="External"/><Relationship Id="rId51" Type="http://schemas.openxmlformats.org/officeDocument/2006/relationships/hyperlink" Target="http://forum.sibmama.ru/viewtopic.php?t=1254741&amp;start=270" TargetMode="External"/><Relationship Id="rId72" Type="http://schemas.openxmlformats.org/officeDocument/2006/relationships/hyperlink" Target="http://forum.sibmama.ru/viewtopic.php?t=1254741&amp;start=255" TargetMode="External"/><Relationship Id="rId80" Type="http://schemas.openxmlformats.org/officeDocument/2006/relationships/hyperlink" Target="http://forum.sibmama.ru/viewtopic.php?t=1254741&amp;start=270" TargetMode="External"/><Relationship Id="rId85" Type="http://schemas.openxmlformats.org/officeDocument/2006/relationships/hyperlink" Target="http://forum.sibmama.ru/viewtopic.php?t=1254741&amp;start=285" TargetMode="External"/><Relationship Id="rId93" Type="http://schemas.openxmlformats.org/officeDocument/2006/relationships/hyperlink" Target="http://forum.sibmama.ru/viewtopic.php?t=1254741&amp;start=300" TargetMode="External"/><Relationship Id="rId3" Type="http://schemas.openxmlformats.org/officeDocument/2006/relationships/hyperlink" Target="http://forum.sibmama.ru/viewtopic.php?t=1254741&amp;start=210&amp;sid=92a4ebf2ff2616d77c9e3620b6b7ad6e" TargetMode="External"/><Relationship Id="rId12" Type="http://schemas.openxmlformats.org/officeDocument/2006/relationships/hyperlink" Target="http://forum.sibmama.ru/viewtopic.php?t=1254741&amp;start=225" TargetMode="External"/><Relationship Id="rId17" Type="http://schemas.openxmlformats.org/officeDocument/2006/relationships/hyperlink" Target="http://forum.sibmama.ru/viewtopic.php?t=1254741&amp;start=225" TargetMode="External"/><Relationship Id="rId25" Type="http://schemas.openxmlformats.org/officeDocument/2006/relationships/hyperlink" Target="http://forum.sibmama.ru/viewtopic.php?t=1254741&amp;start=240" TargetMode="External"/><Relationship Id="rId33" Type="http://schemas.openxmlformats.org/officeDocument/2006/relationships/hyperlink" Target="http://forum.sibmama.ru/viewtopic.php?t=1254741&amp;start=240" TargetMode="External"/><Relationship Id="rId38" Type="http://schemas.openxmlformats.org/officeDocument/2006/relationships/hyperlink" Target="http://forum.sibmama.ru/viewtopic.php?t=1254741&amp;start=255" TargetMode="External"/><Relationship Id="rId46" Type="http://schemas.openxmlformats.org/officeDocument/2006/relationships/hyperlink" Target="http://forum.sibmama.ru/viewtopic.php?t=1254741&amp;start=270" TargetMode="External"/><Relationship Id="rId59" Type="http://schemas.openxmlformats.org/officeDocument/2006/relationships/hyperlink" Target="http://forum.sibmama.ru/viewtopic.php?t=1254741&amp;start=285" TargetMode="External"/><Relationship Id="rId67" Type="http://schemas.openxmlformats.org/officeDocument/2006/relationships/hyperlink" Target="http://forum.sibmama.ru/viewtopic.php?t=1254741&amp;start=225" TargetMode="External"/><Relationship Id="rId20" Type="http://schemas.openxmlformats.org/officeDocument/2006/relationships/hyperlink" Target="http://forum.sibmama.ru/viewtopic.php?t=1254741&amp;start=225" TargetMode="External"/><Relationship Id="rId41" Type="http://schemas.openxmlformats.org/officeDocument/2006/relationships/hyperlink" Target="http://forum.sibmama.ru/viewtopic.php?t=1254741&amp;start=255" TargetMode="External"/><Relationship Id="rId54" Type="http://schemas.openxmlformats.org/officeDocument/2006/relationships/hyperlink" Target="http://forum.sibmama.ru/viewtopic.php?t=1254741&amp;start=270" TargetMode="External"/><Relationship Id="rId62" Type="http://schemas.openxmlformats.org/officeDocument/2006/relationships/hyperlink" Target="http://forum.sibmama.ru/viewtopic.php?t=1254741&amp;start=285" TargetMode="External"/><Relationship Id="rId70" Type="http://schemas.openxmlformats.org/officeDocument/2006/relationships/hyperlink" Target="http://forum.sibmama.ru/viewtopic.php?t=1254741&amp;start=270" TargetMode="External"/><Relationship Id="rId75" Type="http://schemas.openxmlformats.org/officeDocument/2006/relationships/hyperlink" Target="http://forum.sibmama.ru/viewtopic.php?t=1254741&amp;start=225" TargetMode="External"/><Relationship Id="rId83" Type="http://schemas.openxmlformats.org/officeDocument/2006/relationships/hyperlink" Target="http://forum.sibmama.ru/viewtopic.php?t=1254741&amp;start=240" TargetMode="External"/><Relationship Id="rId88" Type="http://schemas.openxmlformats.org/officeDocument/2006/relationships/hyperlink" Target="http://forum.sibmama.ru/viewtopic.php?p=69574703" TargetMode="External"/><Relationship Id="rId91" Type="http://schemas.openxmlformats.org/officeDocument/2006/relationships/hyperlink" Target="http://forum.sibmama.ru/viewtopic.php?t=1254741&amp;start=315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forum.sibmama.ru/viewtopic.php?t=1254741&amp;start=195" TargetMode="External"/><Relationship Id="rId6" Type="http://schemas.openxmlformats.org/officeDocument/2006/relationships/hyperlink" Target="http://forum.sibmama.ru/viewtopic.php?t=1254741&amp;start=210&amp;sid=92a4ebf2ff2616d77c9e3620b6b7ad6e" TargetMode="External"/><Relationship Id="rId15" Type="http://schemas.openxmlformats.org/officeDocument/2006/relationships/hyperlink" Target="http://forum.sibmama.ru/viewtopic.php?t=1254741&amp;start=225" TargetMode="External"/><Relationship Id="rId23" Type="http://schemas.openxmlformats.org/officeDocument/2006/relationships/hyperlink" Target="http://forum.sibmama.ru/viewtopic.php?t=1254741&amp;start=225" TargetMode="External"/><Relationship Id="rId28" Type="http://schemas.openxmlformats.org/officeDocument/2006/relationships/hyperlink" Target="http://forum.sibmama.ru/viewtopic.php?t=1254741&amp;start=240" TargetMode="External"/><Relationship Id="rId36" Type="http://schemas.openxmlformats.org/officeDocument/2006/relationships/hyperlink" Target="http://forum.sibmama.ru/viewtopic.php?t=1254741&amp;start=255" TargetMode="External"/><Relationship Id="rId49" Type="http://schemas.openxmlformats.org/officeDocument/2006/relationships/hyperlink" Target="http://forum.sibmama.ru/viewtopic.php?t=1254741&amp;start=270" TargetMode="External"/><Relationship Id="rId57" Type="http://schemas.openxmlformats.org/officeDocument/2006/relationships/hyperlink" Target="http://forum.sibmama.ru/viewtopic.php?t=1254741&amp;start=285" TargetMode="External"/><Relationship Id="rId10" Type="http://schemas.openxmlformats.org/officeDocument/2006/relationships/hyperlink" Target="http://forum.sibmama.ru/viewtopic.php?t=1254741&amp;start=225" TargetMode="External"/><Relationship Id="rId31" Type="http://schemas.openxmlformats.org/officeDocument/2006/relationships/hyperlink" Target="http://forum.sibmama.ru/viewtopic.php?t=1254741&amp;start=240" TargetMode="External"/><Relationship Id="rId44" Type="http://schemas.openxmlformats.org/officeDocument/2006/relationships/hyperlink" Target="http://forum.sibmama.ru/viewtopic.php?t=1254741&amp;start=255" TargetMode="External"/><Relationship Id="rId52" Type="http://schemas.openxmlformats.org/officeDocument/2006/relationships/hyperlink" Target="http://forum.sibmama.ru/viewtopic.php?t=1254741&amp;start=270" TargetMode="External"/><Relationship Id="rId60" Type="http://schemas.openxmlformats.org/officeDocument/2006/relationships/hyperlink" Target="http://forum.sibmama.ru/viewtopic.php?t=1254741&amp;start=285" TargetMode="External"/><Relationship Id="rId65" Type="http://schemas.openxmlformats.org/officeDocument/2006/relationships/hyperlink" Target="http://forum.sibmama.ru/viewtopic.php?t=1254741&amp;start=255" TargetMode="External"/><Relationship Id="rId73" Type="http://schemas.openxmlformats.org/officeDocument/2006/relationships/hyperlink" Target="http://forum.sibmama.ru/viewtopic.php?t=1254741&amp;start=270" TargetMode="External"/><Relationship Id="rId78" Type="http://schemas.openxmlformats.org/officeDocument/2006/relationships/hyperlink" Target="http://forum.sibmama.ru/viewtopic.php?t=1254741&amp;start=240" TargetMode="External"/><Relationship Id="rId81" Type="http://schemas.openxmlformats.org/officeDocument/2006/relationships/hyperlink" Target="http://forum.sibmama.ru/viewtopic.php?t=1254741&amp;start=270" TargetMode="External"/><Relationship Id="rId86" Type="http://schemas.openxmlformats.org/officeDocument/2006/relationships/hyperlink" Target="http://forum.sibmama.ru/viewtopic.php?p=69574703" TargetMode="External"/><Relationship Id="rId94" Type="http://schemas.openxmlformats.org/officeDocument/2006/relationships/hyperlink" Target="http://forum.sibmama.ru/viewtopic.php?t=1254741&amp;start=315" TargetMode="External"/><Relationship Id="rId4" Type="http://schemas.openxmlformats.org/officeDocument/2006/relationships/hyperlink" Target="http://forum.sibmama.ru/viewtopic.php?t=1254741&amp;start=210&amp;sid=92a4ebf2ff2616d77c9e3620b6b7ad6e" TargetMode="External"/><Relationship Id="rId9" Type="http://schemas.openxmlformats.org/officeDocument/2006/relationships/hyperlink" Target="http://forum.sibmama.ru/viewtopic.php?t=1254741&amp;start=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7"/>
  <sheetViews>
    <sheetView tabSelected="1" workbookViewId="0">
      <selection activeCell="I2" sqref="I2"/>
    </sheetView>
  </sheetViews>
  <sheetFormatPr defaultRowHeight="15"/>
  <cols>
    <col min="1" max="1" width="31.28515625" style="7" customWidth="1"/>
    <col min="2" max="2" width="64.140625" customWidth="1"/>
    <col min="6" max="6" width="9.140625" style="22"/>
  </cols>
  <sheetData>
    <row r="1" spans="1:8" s="12" customFormat="1">
      <c r="A1" s="15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21" t="s">
        <v>5</v>
      </c>
      <c r="G1" s="12" t="s">
        <v>175</v>
      </c>
      <c r="H1" s="12" t="s">
        <v>176</v>
      </c>
    </row>
    <row r="2" spans="1:8">
      <c r="A2" s="2" t="s">
        <v>26</v>
      </c>
      <c r="B2" s="4" t="s">
        <v>20</v>
      </c>
      <c r="C2">
        <v>134.63999999999999</v>
      </c>
      <c r="E2">
        <v>134.63999999999999</v>
      </c>
    </row>
    <row r="3" spans="1:8">
      <c r="A3" s="2" t="s">
        <v>26</v>
      </c>
      <c r="B3" s="4" t="s">
        <v>21</v>
      </c>
      <c r="C3">
        <v>134.63999999999999</v>
      </c>
      <c r="E3">
        <v>134.63999999999999</v>
      </c>
    </row>
    <row r="4" spans="1:8">
      <c r="A4" s="2" t="s">
        <v>26</v>
      </c>
      <c r="B4" s="4" t="s">
        <v>22</v>
      </c>
      <c r="C4">
        <v>134.63999999999999</v>
      </c>
      <c r="E4">
        <v>134.63999999999999</v>
      </c>
    </row>
    <row r="5" spans="1:8">
      <c r="A5" s="2" t="s">
        <v>26</v>
      </c>
      <c r="B5" s="4" t="s">
        <v>23</v>
      </c>
      <c r="C5">
        <v>89.84</v>
      </c>
      <c r="E5">
        <v>89.84</v>
      </c>
    </row>
    <row r="6" spans="1:8">
      <c r="A6" s="2" t="s">
        <v>26</v>
      </c>
      <c r="B6" s="4" t="s">
        <v>156</v>
      </c>
      <c r="C6">
        <v>237.6</v>
      </c>
      <c r="E6">
        <v>237.6</v>
      </c>
    </row>
    <row r="7" spans="1:8">
      <c r="A7" s="2" t="s">
        <v>26</v>
      </c>
      <c r="B7" s="4" t="s">
        <v>24</v>
      </c>
      <c r="C7">
        <v>219.78</v>
      </c>
      <c r="E7">
        <v>219.78</v>
      </c>
    </row>
    <row r="8" spans="1:8">
      <c r="A8" s="2" t="s">
        <v>26</v>
      </c>
      <c r="B8" s="4" t="s">
        <v>25</v>
      </c>
      <c r="C8">
        <v>223.74</v>
      </c>
      <c r="E8">
        <v>223.74</v>
      </c>
    </row>
    <row r="9" spans="1:8" s="14" customFormat="1">
      <c r="A9" s="13" t="s">
        <v>26</v>
      </c>
      <c r="E9" s="14">
        <f>SUM(E2:E8)</f>
        <v>1174.8800000000001</v>
      </c>
      <c r="F9" s="23">
        <f>E9*1.08</f>
        <v>1268.8704000000002</v>
      </c>
      <c r="G9" s="14">
        <v>1269</v>
      </c>
      <c r="H9" s="23">
        <f>F9-G9</f>
        <v>-0.1295999999997548</v>
      </c>
    </row>
    <row r="10" spans="1:8">
      <c r="A10" s="7" t="s">
        <v>6</v>
      </c>
      <c r="B10" s="3" t="s">
        <v>7</v>
      </c>
      <c r="C10">
        <v>183.15</v>
      </c>
      <c r="E10">
        <v>183.15</v>
      </c>
    </row>
    <row r="11" spans="1:8">
      <c r="A11" s="7" t="s">
        <v>6</v>
      </c>
      <c r="B11" s="3" t="s">
        <v>8</v>
      </c>
      <c r="C11">
        <v>245.52</v>
      </c>
      <c r="E11">
        <v>245.52</v>
      </c>
    </row>
    <row r="12" spans="1:8">
      <c r="A12" s="7" t="s">
        <v>6</v>
      </c>
      <c r="B12" s="3" t="s">
        <v>9</v>
      </c>
      <c r="C12">
        <v>173.25</v>
      </c>
      <c r="E12">
        <v>173.25</v>
      </c>
    </row>
    <row r="13" spans="1:8">
      <c r="A13" s="2" t="s">
        <v>6</v>
      </c>
      <c r="B13" s="4" t="s">
        <v>48</v>
      </c>
      <c r="C13">
        <v>156.41999999999999</v>
      </c>
      <c r="E13">
        <v>156.41999999999999</v>
      </c>
    </row>
    <row r="14" spans="1:8">
      <c r="A14" s="2" t="s">
        <v>6</v>
      </c>
      <c r="B14" s="4" t="s">
        <v>49</v>
      </c>
      <c r="C14">
        <v>77.22</v>
      </c>
      <c r="E14">
        <v>77.22</v>
      </c>
    </row>
    <row r="15" spans="1:8">
      <c r="A15" s="2" t="s">
        <v>6</v>
      </c>
      <c r="B15" s="4" t="s">
        <v>130</v>
      </c>
      <c r="C15">
        <v>77.22</v>
      </c>
      <c r="E15">
        <v>77.22</v>
      </c>
    </row>
    <row r="16" spans="1:8">
      <c r="A16" s="2" t="s">
        <v>6</v>
      </c>
      <c r="B16" s="4" t="s">
        <v>137</v>
      </c>
      <c r="C16">
        <v>173.25</v>
      </c>
      <c r="E16">
        <v>173.25</v>
      </c>
    </row>
    <row r="17" spans="1:8" s="18" customFormat="1">
      <c r="A17" s="17" t="s">
        <v>6</v>
      </c>
      <c r="B17" s="16"/>
      <c r="E17" s="18">
        <f>SUM(E10:E16)</f>
        <v>1086.0300000000002</v>
      </c>
      <c r="F17" s="24">
        <f>E17*1.08</f>
        <v>1172.9124000000004</v>
      </c>
      <c r="G17" s="18">
        <v>1173</v>
      </c>
      <c r="H17" s="24">
        <f>F17-G17</f>
        <v>-8.75999999996111E-2</v>
      </c>
    </row>
    <row r="18" spans="1:8">
      <c r="A18" s="2" t="s">
        <v>104</v>
      </c>
      <c r="B18" s="4" t="s">
        <v>103</v>
      </c>
      <c r="C18">
        <v>348.48</v>
      </c>
      <c r="E18">
        <v>348.48</v>
      </c>
    </row>
    <row r="19" spans="1:8">
      <c r="A19" s="2" t="s">
        <v>104</v>
      </c>
      <c r="B19" s="5" t="s">
        <v>138</v>
      </c>
      <c r="C19">
        <v>54.45</v>
      </c>
      <c r="E19">
        <v>54.45</v>
      </c>
    </row>
    <row r="20" spans="1:8" s="18" customFormat="1">
      <c r="A20" s="17" t="s">
        <v>104</v>
      </c>
      <c r="B20" s="16"/>
      <c r="E20" s="18">
        <f>SUM(E18:E19)</f>
        <v>402.93</v>
      </c>
      <c r="F20" s="24">
        <f>E20*1.08</f>
        <v>435.16440000000006</v>
      </c>
      <c r="G20" s="18">
        <v>376</v>
      </c>
      <c r="H20" s="24">
        <f>F20-G20</f>
        <v>59.164400000000057</v>
      </c>
    </row>
    <row r="21" spans="1:8">
      <c r="A21" s="2" t="s">
        <v>62</v>
      </c>
      <c r="B21" s="4" t="s">
        <v>54</v>
      </c>
      <c r="C21">
        <v>118.8</v>
      </c>
      <c r="E21">
        <v>118.8</v>
      </c>
    </row>
    <row r="22" spans="1:8">
      <c r="A22" s="2" t="s">
        <v>62</v>
      </c>
      <c r="B22" s="4" t="s">
        <v>55</v>
      </c>
      <c r="C22">
        <v>118.8</v>
      </c>
      <c r="E22">
        <v>118.8</v>
      </c>
    </row>
    <row r="23" spans="1:8">
      <c r="A23" s="2" t="s">
        <v>62</v>
      </c>
      <c r="B23" s="4" t="s">
        <v>56</v>
      </c>
      <c r="C23">
        <v>139.59</v>
      </c>
      <c r="D23">
        <v>2</v>
      </c>
      <c r="E23">
        <f>C23*D23</f>
        <v>279.18</v>
      </c>
    </row>
    <row r="24" spans="1:8">
      <c r="A24" s="2" t="s">
        <v>62</v>
      </c>
      <c r="B24" s="4" t="s">
        <v>57</v>
      </c>
      <c r="C24">
        <v>187.11</v>
      </c>
      <c r="E24">
        <v>187.11</v>
      </c>
    </row>
    <row r="25" spans="1:8">
      <c r="A25" s="2" t="s">
        <v>62</v>
      </c>
      <c r="B25" s="4" t="s">
        <v>58</v>
      </c>
      <c r="C25">
        <v>134.63999999999999</v>
      </c>
      <c r="E25">
        <v>134.63999999999999</v>
      </c>
    </row>
    <row r="26" spans="1:8">
      <c r="A26" s="2" t="s">
        <v>62</v>
      </c>
      <c r="B26" s="4" t="s">
        <v>59</v>
      </c>
      <c r="D26">
        <v>2</v>
      </c>
      <c r="E26">
        <v>227.7</v>
      </c>
    </row>
    <row r="27" spans="1:8">
      <c r="A27" s="2" t="s">
        <v>62</v>
      </c>
      <c r="B27" s="4" t="s">
        <v>60</v>
      </c>
      <c r="D27">
        <v>2</v>
      </c>
      <c r="E27">
        <v>223.74</v>
      </c>
    </row>
    <row r="28" spans="1:8">
      <c r="A28" s="2" t="s">
        <v>62</v>
      </c>
      <c r="B28" s="4" t="s">
        <v>61</v>
      </c>
      <c r="C28">
        <v>201.96</v>
      </c>
      <c r="E28">
        <v>201.96</v>
      </c>
    </row>
    <row r="29" spans="1:8" s="14" customFormat="1">
      <c r="A29" s="13" t="s">
        <v>62</v>
      </c>
      <c r="E29" s="14">
        <f>SUM(E21:E28)</f>
        <v>1491.93</v>
      </c>
      <c r="F29" s="23">
        <f>E29*1.08</f>
        <v>1611.2844000000002</v>
      </c>
      <c r="G29" s="14">
        <v>1611</v>
      </c>
      <c r="H29" s="23">
        <f>F29-G29</f>
        <v>0.28440000000023247</v>
      </c>
    </row>
    <row r="30" spans="1:8">
      <c r="A30" s="2" t="s">
        <v>162</v>
      </c>
      <c r="B30" s="5" t="s">
        <v>163</v>
      </c>
      <c r="C30">
        <v>123.75</v>
      </c>
      <c r="E30">
        <v>123.75</v>
      </c>
    </row>
    <row r="31" spans="1:8">
      <c r="A31" s="2" t="s">
        <v>162</v>
      </c>
      <c r="B31" s="5" t="s">
        <v>164</v>
      </c>
      <c r="C31">
        <v>602.91</v>
      </c>
      <c r="E31">
        <v>602.91</v>
      </c>
    </row>
    <row r="32" spans="1:8">
      <c r="A32" s="2" t="s">
        <v>162</v>
      </c>
      <c r="B32" s="5" t="s">
        <v>165</v>
      </c>
      <c r="C32">
        <v>675.18</v>
      </c>
      <c r="E32">
        <v>675.18</v>
      </c>
    </row>
    <row r="33" spans="1:10">
      <c r="A33" s="2" t="s">
        <v>162</v>
      </c>
      <c r="B33" s="5" t="s">
        <v>166</v>
      </c>
      <c r="C33">
        <v>647.46</v>
      </c>
      <c r="E33">
        <v>647.46</v>
      </c>
    </row>
    <row r="34" spans="1:10">
      <c r="A34" s="2" t="s">
        <v>162</v>
      </c>
      <c r="B34" s="5" t="s">
        <v>167</v>
      </c>
      <c r="C34">
        <v>182.16</v>
      </c>
      <c r="E34">
        <v>182.16</v>
      </c>
    </row>
    <row r="35" spans="1:10">
      <c r="A35" s="2" t="s">
        <v>162</v>
      </c>
      <c r="B35" s="5" t="s">
        <v>168</v>
      </c>
      <c r="C35">
        <v>0</v>
      </c>
      <c r="E35">
        <v>0</v>
      </c>
    </row>
    <row r="36" spans="1:10" s="14" customFormat="1">
      <c r="A36" s="2" t="s">
        <v>162</v>
      </c>
      <c r="B36" s="1" t="s">
        <v>187</v>
      </c>
      <c r="C36">
        <v>566.28</v>
      </c>
      <c r="D36"/>
      <c r="E36">
        <v>566.28</v>
      </c>
      <c r="F36" s="22"/>
      <c r="G36"/>
      <c r="H36"/>
      <c r="I36"/>
      <c r="J36"/>
    </row>
    <row r="37" spans="1:10">
      <c r="A37" s="2" t="s">
        <v>162</v>
      </c>
      <c r="B37" s="1" t="s">
        <v>188</v>
      </c>
      <c r="C37">
        <v>175.11</v>
      </c>
      <c r="E37">
        <v>175.11</v>
      </c>
    </row>
    <row r="38" spans="1:10">
      <c r="A38" s="2" t="s">
        <v>162</v>
      </c>
      <c r="B38" s="1" t="s">
        <v>189</v>
      </c>
      <c r="C38">
        <v>97.2</v>
      </c>
      <c r="E38">
        <v>97.2</v>
      </c>
      <c r="I38" s="14"/>
      <c r="J38" s="14"/>
    </row>
    <row r="39" spans="1:10" s="14" customFormat="1">
      <c r="A39" s="17" t="s">
        <v>162</v>
      </c>
      <c r="B39" s="16"/>
      <c r="C39" s="18"/>
      <c r="D39" s="18"/>
      <c r="E39" s="18">
        <f>SUM(E30:E38)</f>
        <v>3070.0499999999997</v>
      </c>
      <c r="F39" s="24">
        <f>E39*1.08</f>
        <v>3315.654</v>
      </c>
      <c r="G39" s="18">
        <v>0</v>
      </c>
      <c r="H39" s="24">
        <f>F39-G39</f>
        <v>3315.654</v>
      </c>
    </row>
    <row r="40" spans="1:10">
      <c r="A40" s="2" t="s">
        <v>41</v>
      </c>
      <c r="B40" s="3" t="s">
        <v>39</v>
      </c>
      <c r="C40">
        <v>132.66</v>
      </c>
      <c r="E40">
        <v>132.66</v>
      </c>
    </row>
    <row r="41" spans="1:10">
      <c r="A41" s="2" t="s">
        <v>41</v>
      </c>
      <c r="B41" s="3" t="s">
        <v>40</v>
      </c>
      <c r="C41">
        <v>130.68</v>
      </c>
      <c r="E41">
        <v>130.68</v>
      </c>
    </row>
    <row r="42" spans="1:10">
      <c r="A42" s="13" t="s">
        <v>41</v>
      </c>
      <c r="B42" s="14"/>
      <c r="C42" s="14"/>
      <c r="D42" s="14"/>
      <c r="E42" s="14">
        <f>SUM(E40:E41)</f>
        <v>263.34000000000003</v>
      </c>
      <c r="F42" s="23">
        <f>E42*1.08</f>
        <v>284.40720000000005</v>
      </c>
      <c r="G42" s="14">
        <v>284</v>
      </c>
      <c r="H42" s="23">
        <f>F42-G42</f>
        <v>0.40720000000004575</v>
      </c>
    </row>
    <row r="43" spans="1:10" s="18" customFormat="1">
      <c r="A43" s="2" t="s">
        <v>84</v>
      </c>
      <c r="B43" s="5" t="s">
        <v>81</v>
      </c>
      <c r="C43"/>
      <c r="D43">
        <v>2</v>
      </c>
      <c r="E43">
        <v>237.6</v>
      </c>
      <c r="F43" s="22"/>
      <c r="G43"/>
      <c r="H43"/>
    </row>
    <row r="44" spans="1:10">
      <c r="A44" s="2" t="s">
        <v>84</v>
      </c>
      <c r="B44" s="5" t="s">
        <v>82</v>
      </c>
      <c r="D44">
        <v>2</v>
      </c>
      <c r="E44">
        <v>172.26</v>
      </c>
    </row>
    <row r="45" spans="1:10" s="18" customFormat="1">
      <c r="A45" s="2" t="s">
        <v>84</v>
      </c>
      <c r="B45" s="11" t="s">
        <v>83</v>
      </c>
      <c r="C45">
        <v>107.91</v>
      </c>
      <c r="D45"/>
      <c r="E45">
        <v>107.91</v>
      </c>
      <c r="F45" s="22"/>
      <c r="G45"/>
      <c r="H45"/>
    </row>
    <row r="46" spans="1:10">
      <c r="A46" s="17" t="s">
        <v>84</v>
      </c>
      <c r="B46" s="16"/>
      <c r="C46" s="18"/>
      <c r="D46" s="18"/>
      <c r="E46" s="18">
        <f>SUM(E43:E45)</f>
        <v>517.77</v>
      </c>
      <c r="F46" s="24">
        <f>E46*1.08</f>
        <v>559.19159999999999</v>
      </c>
      <c r="G46" s="18">
        <v>0</v>
      </c>
      <c r="H46" s="24">
        <f>F46-G46</f>
        <v>559.19159999999999</v>
      </c>
    </row>
    <row r="47" spans="1:10">
      <c r="A47" s="2" t="s">
        <v>42</v>
      </c>
      <c r="B47" s="4" t="s">
        <v>43</v>
      </c>
      <c r="C47">
        <v>1064.25</v>
      </c>
      <c r="E47">
        <v>1064.25</v>
      </c>
    </row>
    <row r="48" spans="1:10" s="18" customFormat="1">
      <c r="A48" s="17" t="s">
        <v>42</v>
      </c>
      <c r="B48" s="16"/>
      <c r="E48" s="18">
        <f>SUM(E47)</f>
        <v>1064.25</v>
      </c>
      <c r="F48" s="24">
        <f>E48*1.08</f>
        <v>1149.3900000000001</v>
      </c>
      <c r="G48" s="18">
        <v>1149</v>
      </c>
      <c r="H48" s="24">
        <f>F48-G48</f>
        <v>0.39000000000010004</v>
      </c>
    </row>
    <row r="49" spans="1:8">
      <c r="A49" s="2" t="s">
        <v>19</v>
      </c>
      <c r="B49" s="4" t="s">
        <v>17</v>
      </c>
      <c r="C49">
        <v>629.64</v>
      </c>
      <c r="E49">
        <v>629.64</v>
      </c>
    </row>
    <row r="50" spans="1:8" s="18" customFormat="1">
      <c r="A50" s="2" t="s">
        <v>19</v>
      </c>
      <c r="B50" s="4" t="s">
        <v>18</v>
      </c>
      <c r="C50">
        <v>0</v>
      </c>
      <c r="D50"/>
      <c r="E50">
        <v>0</v>
      </c>
      <c r="F50" s="22"/>
      <c r="G50"/>
      <c r="H50"/>
    </row>
    <row r="51" spans="1:8">
      <c r="A51" s="17" t="s">
        <v>19</v>
      </c>
      <c r="B51" s="16"/>
      <c r="C51" s="18"/>
      <c r="D51" s="18"/>
      <c r="E51" s="18">
        <f>SUM(E49:E50)</f>
        <v>629.64</v>
      </c>
      <c r="F51" s="24">
        <f>E51*1.08</f>
        <v>680.01120000000003</v>
      </c>
      <c r="G51" s="18">
        <v>0</v>
      </c>
      <c r="H51" s="24">
        <f>F51-G51</f>
        <v>680.01120000000003</v>
      </c>
    </row>
    <row r="52" spans="1:8">
      <c r="A52" s="2" t="s">
        <v>136</v>
      </c>
      <c r="B52" s="4" t="s">
        <v>135</v>
      </c>
      <c r="C52">
        <v>259.38</v>
      </c>
      <c r="E52">
        <v>259.38</v>
      </c>
    </row>
    <row r="53" spans="1:8">
      <c r="A53" s="17" t="s">
        <v>136</v>
      </c>
      <c r="B53" s="16"/>
      <c r="C53" s="18"/>
      <c r="D53" s="18"/>
      <c r="E53" s="18">
        <f>SUM(E52)</f>
        <v>259.38</v>
      </c>
      <c r="F53" s="24">
        <f>E53*1.08</f>
        <v>280.13040000000001</v>
      </c>
      <c r="G53" s="18">
        <v>0</v>
      </c>
      <c r="H53" s="24">
        <f>F53-G53</f>
        <v>280.13040000000001</v>
      </c>
    </row>
    <row r="54" spans="1:8" s="18" customFormat="1">
      <c r="A54" s="2" t="s">
        <v>134</v>
      </c>
      <c r="B54" s="4" t="s">
        <v>131</v>
      </c>
      <c r="C54">
        <v>197.01</v>
      </c>
      <c r="D54"/>
      <c r="E54">
        <v>197.01</v>
      </c>
      <c r="F54" s="22"/>
      <c r="G54"/>
      <c r="H54"/>
    </row>
    <row r="55" spans="1:8">
      <c r="A55" s="2" t="s">
        <v>134</v>
      </c>
      <c r="B55" s="4" t="s">
        <v>132</v>
      </c>
      <c r="C55">
        <v>119.79</v>
      </c>
      <c r="D55">
        <v>2</v>
      </c>
      <c r="E55">
        <v>119.79</v>
      </c>
    </row>
    <row r="56" spans="1:8">
      <c r="A56" s="2" t="s">
        <v>134</v>
      </c>
      <c r="B56" s="5" t="s">
        <v>133</v>
      </c>
      <c r="C56">
        <v>137.61000000000001</v>
      </c>
      <c r="E56">
        <v>137.61000000000001</v>
      </c>
    </row>
    <row r="57" spans="1:8">
      <c r="A57" s="17" t="s">
        <v>134</v>
      </c>
      <c r="B57" s="16"/>
      <c r="C57" s="18"/>
      <c r="D57" s="18"/>
      <c r="E57" s="18">
        <f>SUM(E54:E56)</f>
        <v>454.41</v>
      </c>
      <c r="F57" s="24">
        <f>E57*1.08</f>
        <v>490.76280000000008</v>
      </c>
      <c r="G57" s="18">
        <v>342</v>
      </c>
      <c r="H57" s="24">
        <f>F57-G57</f>
        <v>148.76280000000008</v>
      </c>
    </row>
    <row r="58" spans="1:8">
      <c r="A58" s="2" t="s">
        <v>76</v>
      </c>
      <c r="B58" s="4" t="s">
        <v>95</v>
      </c>
      <c r="C58">
        <v>120.78</v>
      </c>
      <c r="E58">
        <v>120.78</v>
      </c>
    </row>
    <row r="59" spans="1:8">
      <c r="A59" s="2" t="s">
        <v>76</v>
      </c>
      <c r="B59" s="4" t="s">
        <v>77</v>
      </c>
      <c r="C59">
        <v>163.35</v>
      </c>
      <c r="E59">
        <v>163.35</v>
      </c>
    </row>
    <row r="60" spans="1:8">
      <c r="A60" s="2" t="s">
        <v>76</v>
      </c>
      <c r="B60" s="4" t="s">
        <v>78</v>
      </c>
      <c r="C60">
        <v>147.51</v>
      </c>
      <c r="E60">
        <v>147.51</v>
      </c>
    </row>
    <row r="61" spans="1:8">
      <c r="A61" s="2" t="s">
        <v>76</v>
      </c>
      <c r="B61" s="4" t="s">
        <v>79</v>
      </c>
      <c r="C61">
        <v>213.84</v>
      </c>
      <c r="E61">
        <v>213.84</v>
      </c>
    </row>
    <row r="62" spans="1:8">
      <c r="A62" s="2" t="s">
        <v>76</v>
      </c>
      <c r="B62" s="4" t="s">
        <v>80</v>
      </c>
      <c r="C62">
        <v>333.63</v>
      </c>
      <c r="E62">
        <v>333.63</v>
      </c>
    </row>
    <row r="63" spans="1:8">
      <c r="A63" s="2" t="s">
        <v>76</v>
      </c>
      <c r="B63" s="4" t="s">
        <v>87</v>
      </c>
      <c r="C63">
        <v>373.23</v>
      </c>
      <c r="E63">
        <v>373.23</v>
      </c>
    </row>
    <row r="64" spans="1:8">
      <c r="A64" s="2" t="s">
        <v>76</v>
      </c>
      <c r="B64" s="4" t="s">
        <v>88</v>
      </c>
      <c r="C64">
        <v>170.28</v>
      </c>
      <c r="E64">
        <v>170.28</v>
      </c>
    </row>
    <row r="65" spans="1:10">
      <c r="A65" s="2" t="s">
        <v>76</v>
      </c>
      <c r="B65" s="1" t="s">
        <v>89</v>
      </c>
      <c r="C65">
        <v>0</v>
      </c>
      <c r="E65">
        <v>0</v>
      </c>
    </row>
    <row r="66" spans="1:10">
      <c r="A66" s="2" t="s">
        <v>76</v>
      </c>
      <c r="B66" s="4" t="s">
        <v>90</v>
      </c>
      <c r="C66">
        <v>89.1</v>
      </c>
      <c r="E66">
        <v>89.1</v>
      </c>
    </row>
    <row r="67" spans="1:10">
      <c r="A67" s="2" t="s">
        <v>76</v>
      </c>
      <c r="B67" s="4" t="s">
        <v>91</v>
      </c>
      <c r="C67">
        <v>74.25</v>
      </c>
      <c r="E67">
        <v>74.25</v>
      </c>
    </row>
    <row r="68" spans="1:10" s="18" customFormat="1">
      <c r="A68" s="2" t="s">
        <v>76</v>
      </c>
      <c r="B68" s="4" t="s">
        <v>92</v>
      </c>
      <c r="C68">
        <v>183.15</v>
      </c>
      <c r="D68"/>
      <c r="E68">
        <v>183.15</v>
      </c>
      <c r="F68" s="22"/>
      <c r="G68"/>
      <c r="H68"/>
    </row>
    <row r="69" spans="1:10">
      <c r="A69" s="2" t="s">
        <v>76</v>
      </c>
      <c r="B69" s="4" t="s">
        <v>93</v>
      </c>
      <c r="C69">
        <v>247.5</v>
      </c>
      <c r="E69">
        <v>247.5</v>
      </c>
    </row>
    <row r="70" spans="1:10" s="18" customFormat="1">
      <c r="A70" s="2" t="s">
        <v>76</v>
      </c>
      <c r="B70" s="4" t="s">
        <v>94</v>
      </c>
      <c r="C70">
        <v>189.09</v>
      </c>
      <c r="D70"/>
      <c r="E70">
        <v>189.09</v>
      </c>
      <c r="F70" s="22"/>
      <c r="G70"/>
      <c r="H70"/>
    </row>
    <row r="71" spans="1:10">
      <c r="A71" s="17" t="s">
        <v>76</v>
      </c>
      <c r="B71" s="16"/>
      <c r="C71" s="18"/>
      <c r="D71" s="18"/>
      <c r="E71" s="18">
        <f>SUM(E58:E70)</f>
        <v>2305.71</v>
      </c>
      <c r="F71" s="24">
        <f>E71*1.08</f>
        <v>2490.1668000000004</v>
      </c>
      <c r="G71" s="18">
        <v>2490</v>
      </c>
      <c r="H71" s="24">
        <f>F71-G71</f>
        <v>0.16680000000042128</v>
      </c>
    </row>
    <row r="72" spans="1:10">
      <c r="A72" s="9" t="s">
        <v>174</v>
      </c>
      <c r="B72" s="25" t="s">
        <v>10</v>
      </c>
      <c r="C72">
        <v>0</v>
      </c>
      <c r="D72">
        <v>0</v>
      </c>
      <c r="E72">
        <v>0</v>
      </c>
    </row>
    <row r="73" spans="1:10">
      <c r="A73" s="19" t="s">
        <v>174</v>
      </c>
      <c r="B73" s="18"/>
      <c r="C73" s="18"/>
      <c r="D73" s="18"/>
      <c r="E73" s="18">
        <v>0</v>
      </c>
      <c r="F73" s="24">
        <v>0</v>
      </c>
      <c r="G73" s="18">
        <v>0</v>
      </c>
      <c r="H73" s="18">
        <v>0</v>
      </c>
    </row>
    <row r="74" spans="1:10" s="14" customFormat="1">
      <c r="A74" s="2" t="s">
        <v>32</v>
      </c>
      <c r="B74" s="4" t="s">
        <v>30</v>
      </c>
      <c r="C74">
        <v>158.4</v>
      </c>
      <c r="D74"/>
      <c r="E74">
        <v>158.4</v>
      </c>
      <c r="F74" s="22"/>
      <c r="G74"/>
      <c r="H74"/>
    </row>
    <row r="75" spans="1:10">
      <c r="A75" s="2" t="s">
        <v>32</v>
      </c>
      <c r="B75" s="4" t="s">
        <v>31</v>
      </c>
      <c r="C75">
        <v>206.42</v>
      </c>
      <c r="E75">
        <v>206.42</v>
      </c>
    </row>
    <row r="76" spans="1:10">
      <c r="A76" s="2" t="s">
        <v>32</v>
      </c>
      <c r="B76" s="5" t="s">
        <v>172</v>
      </c>
      <c r="C76">
        <v>235.62</v>
      </c>
      <c r="E76">
        <v>235.62</v>
      </c>
    </row>
    <row r="77" spans="1:10">
      <c r="A77" s="13" t="s">
        <v>32</v>
      </c>
      <c r="B77" s="14"/>
      <c r="C77" s="14"/>
      <c r="D77" s="14"/>
      <c r="E77" s="14">
        <f>SUM(E74:E76)</f>
        <v>600.44000000000005</v>
      </c>
      <c r="F77" s="23">
        <f>E77*1.08</f>
        <v>648.47520000000009</v>
      </c>
      <c r="G77" s="14">
        <v>394</v>
      </c>
      <c r="H77" s="23">
        <f>F77-G77</f>
        <v>254.47520000000009</v>
      </c>
    </row>
    <row r="78" spans="1:10" s="14" customFormat="1">
      <c r="A78" s="2" t="s">
        <v>181</v>
      </c>
      <c r="B78" s="1" t="s">
        <v>180</v>
      </c>
      <c r="C78">
        <v>162.36000000000001</v>
      </c>
      <c r="D78"/>
      <c r="E78">
        <v>162.36000000000001</v>
      </c>
      <c r="F78" s="22"/>
      <c r="G78"/>
      <c r="H78"/>
    </row>
    <row r="79" spans="1:10" s="18" customFormat="1">
      <c r="A79" s="17" t="s">
        <v>181</v>
      </c>
      <c r="B79" s="16"/>
      <c r="E79" s="18">
        <f>SUM(E78)</f>
        <v>162.36000000000001</v>
      </c>
      <c r="F79" s="24">
        <f>E79*1.08</f>
        <v>175.34880000000004</v>
      </c>
      <c r="G79" s="18">
        <v>0</v>
      </c>
      <c r="H79" s="24">
        <f>F79-G79</f>
        <v>175.34880000000004</v>
      </c>
      <c r="I79" s="14"/>
      <c r="J79" s="14"/>
    </row>
    <row r="80" spans="1:10" s="18" customFormat="1">
      <c r="A80" s="2" t="s">
        <v>16</v>
      </c>
      <c r="B80" s="4" t="s">
        <v>13</v>
      </c>
      <c r="C80">
        <v>150.47999999999999</v>
      </c>
      <c r="D80"/>
      <c r="E80">
        <v>150.47999999999999</v>
      </c>
      <c r="F80" s="22"/>
      <c r="G80"/>
      <c r="H80"/>
      <c r="I80"/>
      <c r="J80"/>
    </row>
    <row r="81" spans="1:10">
      <c r="A81" s="2" t="s">
        <v>16</v>
      </c>
      <c r="B81" s="4" t="s">
        <v>14</v>
      </c>
      <c r="C81">
        <v>120.12</v>
      </c>
      <c r="E81">
        <v>120.12</v>
      </c>
      <c r="I81" s="18"/>
      <c r="J81" s="18"/>
    </row>
    <row r="82" spans="1:10">
      <c r="A82" s="2" t="s">
        <v>16</v>
      </c>
      <c r="B82" s="1" t="s">
        <v>15</v>
      </c>
    </row>
    <row r="83" spans="1:10" s="18" customFormat="1">
      <c r="A83" s="13" t="s">
        <v>16</v>
      </c>
      <c r="B83" s="14"/>
      <c r="C83" s="14"/>
      <c r="D83" s="14"/>
      <c r="E83" s="14">
        <f>SUM(E80:E82)</f>
        <v>270.60000000000002</v>
      </c>
      <c r="F83" s="23">
        <f>E83*1.08</f>
        <v>292.24800000000005</v>
      </c>
      <c r="G83" s="14">
        <v>292</v>
      </c>
      <c r="H83" s="23">
        <f>F83-G83</f>
        <v>0.24800000000004729</v>
      </c>
      <c r="I83"/>
      <c r="J83"/>
    </row>
    <row r="84" spans="1:10">
      <c r="A84" s="2" t="s">
        <v>129</v>
      </c>
      <c r="B84" s="4" t="s">
        <v>128</v>
      </c>
      <c r="C84">
        <v>899.91</v>
      </c>
      <c r="E84">
        <v>899.91</v>
      </c>
      <c r="I84" s="18"/>
      <c r="J84" s="18"/>
    </row>
    <row r="85" spans="1:10">
      <c r="A85" s="17" t="s">
        <v>129</v>
      </c>
      <c r="B85" s="16"/>
      <c r="C85" s="18"/>
      <c r="D85" s="18"/>
      <c r="E85" s="18">
        <f>SUM(E84)</f>
        <v>899.91</v>
      </c>
      <c r="F85" s="24">
        <f>E85*1.08</f>
        <v>971.90280000000007</v>
      </c>
      <c r="G85" s="18">
        <v>972</v>
      </c>
      <c r="H85" s="24">
        <f>F85-G85</f>
        <v>-9.7199999999929787E-2</v>
      </c>
    </row>
    <row r="86" spans="1:10">
      <c r="A86" s="2" t="s">
        <v>158</v>
      </c>
      <c r="B86" s="5" t="s">
        <v>159</v>
      </c>
      <c r="C86">
        <v>164.34</v>
      </c>
      <c r="E86">
        <v>164.34</v>
      </c>
    </row>
    <row r="87" spans="1:10">
      <c r="A87" s="2" t="s">
        <v>158</v>
      </c>
      <c r="B87" s="5" t="s">
        <v>171</v>
      </c>
      <c r="D87">
        <v>5</v>
      </c>
      <c r="E87">
        <v>207.9</v>
      </c>
    </row>
    <row r="88" spans="1:10" s="14" customFormat="1">
      <c r="A88" s="17" t="s">
        <v>158</v>
      </c>
      <c r="B88" s="16"/>
      <c r="C88" s="18"/>
      <c r="D88" s="18"/>
      <c r="E88" s="18">
        <f>SUM(E86:E87)</f>
        <v>372.24</v>
      </c>
      <c r="F88" s="24">
        <f>E88*1.08</f>
        <v>402.01920000000001</v>
      </c>
      <c r="G88" s="18">
        <v>0</v>
      </c>
      <c r="H88" s="24">
        <f>F88-G88</f>
        <v>402.01920000000001</v>
      </c>
      <c r="I88"/>
      <c r="J88"/>
    </row>
    <row r="89" spans="1:10">
      <c r="A89" s="2" t="s">
        <v>109</v>
      </c>
      <c r="B89" s="3" t="s">
        <v>110</v>
      </c>
      <c r="D89">
        <v>3</v>
      </c>
      <c r="E89">
        <v>181.17</v>
      </c>
      <c r="I89" s="14"/>
      <c r="J89" s="14"/>
    </row>
    <row r="90" spans="1:10" s="18" customFormat="1">
      <c r="A90" s="2" t="s">
        <v>109</v>
      </c>
      <c r="B90" s="8" t="s">
        <v>111</v>
      </c>
      <c r="C90"/>
      <c r="D90">
        <v>2</v>
      </c>
      <c r="E90">
        <v>296.01</v>
      </c>
      <c r="F90" s="22"/>
      <c r="G90"/>
      <c r="H90"/>
      <c r="I90"/>
      <c r="J90"/>
    </row>
    <row r="91" spans="1:10">
      <c r="A91" s="2" t="s">
        <v>109</v>
      </c>
      <c r="B91" s="3" t="s">
        <v>112</v>
      </c>
      <c r="C91">
        <v>123.75</v>
      </c>
      <c r="E91">
        <v>123.75</v>
      </c>
      <c r="I91" s="18"/>
      <c r="J91" s="18"/>
    </row>
    <row r="92" spans="1:10">
      <c r="A92" s="2" t="s">
        <v>109</v>
      </c>
      <c r="B92" s="3" t="s">
        <v>113</v>
      </c>
      <c r="C92">
        <v>123.75</v>
      </c>
      <c r="E92">
        <v>123.75</v>
      </c>
    </row>
    <row r="93" spans="1:10">
      <c r="A93" s="13" t="s">
        <v>109</v>
      </c>
      <c r="B93" s="14"/>
      <c r="C93" s="14"/>
      <c r="D93" s="14"/>
      <c r="E93" s="14">
        <f>SUM(E89:E92)</f>
        <v>724.68</v>
      </c>
      <c r="F93" s="23">
        <f>E93*1.08</f>
        <v>782.65440000000001</v>
      </c>
      <c r="G93" s="14">
        <v>463</v>
      </c>
      <c r="H93" s="23">
        <f>F93-G93</f>
        <v>319.65440000000001</v>
      </c>
    </row>
    <row r="94" spans="1:10">
      <c r="A94" s="2" t="s">
        <v>97</v>
      </c>
      <c r="B94" s="6" t="s">
        <v>96</v>
      </c>
      <c r="C94">
        <v>414.81</v>
      </c>
      <c r="E94">
        <v>414.81</v>
      </c>
    </row>
    <row r="95" spans="1:10">
      <c r="A95" s="17" t="s">
        <v>97</v>
      </c>
      <c r="B95" s="20"/>
      <c r="C95" s="18"/>
      <c r="D95" s="18"/>
      <c r="E95" s="18">
        <f>SUM(E94)</f>
        <v>414.81</v>
      </c>
      <c r="F95" s="24">
        <f>E95*1.08</f>
        <v>447.99480000000005</v>
      </c>
      <c r="G95" s="18">
        <v>415</v>
      </c>
      <c r="H95" s="24">
        <f>F95-G95</f>
        <v>32.994800000000055</v>
      </c>
    </row>
    <row r="96" spans="1:10" s="18" customFormat="1">
      <c r="A96" s="2" t="s">
        <v>38</v>
      </c>
      <c r="B96" s="4" t="s">
        <v>33</v>
      </c>
      <c r="C96">
        <v>454.41</v>
      </c>
      <c r="D96"/>
      <c r="E96">
        <v>454.41</v>
      </c>
      <c r="F96" s="22"/>
      <c r="G96"/>
      <c r="H96"/>
      <c r="I96"/>
      <c r="J96"/>
    </row>
    <row r="97" spans="1:11">
      <c r="A97" s="2" t="s">
        <v>38</v>
      </c>
      <c r="B97" s="4" t="s">
        <v>34</v>
      </c>
      <c r="C97">
        <v>281.16000000000003</v>
      </c>
      <c r="E97">
        <v>281.16000000000003</v>
      </c>
      <c r="I97" s="18"/>
      <c r="J97" s="18"/>
    </row>
    <row r="98" spans="1:11" s="18" customFormat="1">
      <c r="A98" s="2" t="s">
        <v>38</v>
      </c>
      <c r="B98" s="4" t="s">
        <v>35</v>
      </c>
      <c r="C98">
        <v>294.02999999999997</v>
      </c>
      <c r="D98"/>
      <c r="E98">
        <v>294.02999999999997</v>
      </c>
      <c r="F98" s="22"/>
      <c r="G98"/>
      <c r="H98"/>
      <c r="I98"/>
      <c r="J98"/>
    </row>
    <row r="99" spans="1:11">
      <c r="A99" s="2" t="s">
        <v>38</v>
      </c>
      <c r="B99" s="4" t="s">
        <v>37</v>
      </c>
      <c r="C99">
        <v>197.01</v>
      </c>
      <c r="E99">
        <v>197.01</v>
      </c>
      <c r="I99" s="18"/>
      <c r="J99" s="18"/>
    </row>
    <row r="100" spans="1:11">
      <c r="A100" s="2" t="s">
        <v>38</v>
      </c>
      <c r="B100" s="4" t="s">
        <v>36</v>
      </c>
      <c r="C100">
        <v>197.01</v>
      </c>
      <c r="E100">
        <v>197.01</v>
      </c>
    </row>
    <row r="101" spans="1:11">
      <c r="A101" s="17" t="s">
        <v>38</v>
      </c>
      <c r="B101" s="16"/>
      <c r="C101" s="18"/>
      <c r="D101" s="18"/>
      <c r="E101" s="18">
        <f>SUM(E96:E100)</f>
        <v>1423.62</v>
      </c>
      <c r="F101" s="24">
        <f>E101*1.08</f>
        <v>1537.5096000000001</v>
      </c>
      <c r="G101" s="18">
        <v>1538</v>
      </c>
      <c r="H101" s="24">
        <f>F101-G101</f>
        <v>-0.49039999999990869</v>
      </c>
    </row>
    <row r="102" spans="1:11">
      <c r="A102" s="2" t="s">
        <v>86</v>
      </c>
      <c r="B102" s="4" t="s">
        <v>85</v>
      </c>
      <c r="C102">
        <v>98.01</v>
      </c>
      <c r="E102">
        <v>98.01</v>
      </c>
    </row>
    <row r="103" spans="1:11">
      <c r="A103" s="17" t="s">
        <v>86</v>
      </c>
      <c r="B103" s="16"/>
      <c r="C103" s="18"/>
      <c r="D103" s="18"/>
      <c r="E103" s="18">
        <f>SUM(E102)</f>
        <v>98.01</v>
      </c>
      <c r="F103" s="24">
        <f>E103*1.08</f>
        <v>105.85080000000001</v>
      </c>
      <c r="G103" s="18">
        <v>0</v>
      </c>
      <c r="H103" s="24">
        <f>F103-G103</f>
        <v>105.85080000000001</v>
      </c>
    </row>
    <row r="104" spans="1:11" s="18" customFormat="1">
      <c r="A104" s="2" t="s">
        <v>155</v>
      </c>
      <c r="B104" s="4" t="s">
        <v>152</v>
      </c>
      <c r="C104">
        <v>128.69999999999999</v>
      </c>
      <c r="D104">
        <v>3</v>
      </c>
      <c r="E104">
        <f>C104*D104</f>
        <v>386.09999999999997</v>
      </c>
      <c r="F104" s="22"/>
      <c r="G104"/>
      <c r="H104"/>
      <c r="I104"/>
      <c r="J104"/>
    </row>
    <row r="105" spans="1:11">
      <c r="A105" s="2" t="s">
        <v>155</v>
      </c>
      <c r="B105" s="4" t="s">
        <v>153</v>
      </c>
      <c r="C105">
        <v>296.01</v>
      </c>
      <c r="E105">
        <v>296.01</v>
      </c>
      <c r="I105" s="18"/>
      <c r="J105" s="18"/>
    </row>
    <row r="106" spans="1:11" s="18" customFormat="1">
      <c r="A106" s="2" t="s">
        <v>155</v>
      </c>
      <c r="B106" s="4" t="s">
        <v>154</v>
      </c>
      <c r="C106"/>
      <c r="D106">
        <v>2</v>
      </c>
      <c r="E106">
        <v>335.61</v>
      </c>
      <c r="F106" s="22"/>
      <c r="G106"/>
      <c r="H106"/>
      <c r="I106"/>
      <c r="J106"/>
    </row>
    <row r="107" spans="1:11">
      <c r="A107" s="2" t="s">
        <v>155</v>
      </c>
      <c r="B107" s="5" t="s">
        <v>160</v>
      </c>
      <c r="C107">
        <v>271.26</v>
      </c>
      <c r="E107">
        <v>271.26</v>
      </c>
      <c r="I107" s="18"/>
      <c r="J107" s="18"/>
    </row>
    <row r="108" spans="1:11">
      <c r="A108" s="2" t="s">
        <v>155</v>
      </c>
      <c r="B108" s="5" t="s">
        <v>161</v>
      </c>
      <c r="C108">
        <v>465.3</v>
      </c>
      <c r="E108">
        <v>465.3</v>
      </c>
    </row>
    <row r="109" spans="1:11" s="18" customFormat="1">
      <c r="A109" s="17" t="s">
        <v>155</v>
      </c>
      <c r="B109" s="16"/>
      <c r="E109" s="18">
        <f>SUM(E104:E108)</f>
        <v>1754.28</v>
      </c>
      <c r="F109" s="24">
        <f>E109*1.08</f>
        <v>1894.6224000000002</v>
      </c>
      <c r="G109" s="18">
        <v>0</v>
      </c>
      <c r="H109" s="24">
        <f>F109-G109</f>
        <v>1894.6224000000002</v>
      </c>
      <c r="I109"/>
      <c r="J109"/>
    </row>
    <row r="110" spans="1:11">
      <c r="A110" s="7" t="s">
        <v>186</v>
      </c>
      <c r="B110" t="s">
        <v>184</v>
      </c>
      <c r="C110">
        <v>79.2</v>
      </c>
      <c r="E110">
        <v>79.2</v>
      </c>
      <c r="I110" s="18"/>
      <c r="J110" s="18"/>
    </row>
    <row r="111" spans="1:11" s="14" customFormat="1">
      <c r="A111" s="7" t="s">
        <v>186</v>
      </c>
      <c r="B111" t="s">
        <v>185</v>
      </c>
      <c r="C111"/>
      <c r="D111"/>
      <c r="E111"/>
      <c r="F111" s="22"/>
      <c r="G111"/>
      <c r="H111"/>
      <c r="I111"/>
      <c r="J111"/>
    </row>
    <row r="112" spans="1:11">
      <c r="A112" s="14" t="s">
        <v>186</v>
      </c>
      <c r="B112" s="14"/>
      <c r="C112" s="14"/>
      <c r="D112" s="14"/>
      <c r="E112" s="14">
        <f>SUM(E110:E111)</f>
        <v>79.2</v>
      </c>
      <c r="F112" s="23">
        <f>E112*1.08</f>
        <v>85.536000000000016</v>
      </c>
      <c r="G112" s="14">
        <v>0</v>
      </c>
      <c r="H112" s="23">
        <f>F112-G112</f>
        <v>85.536000000000016</v>
      </c>
      <c r="I112" s="14"/>
      <c r="J112" s="14"/>
      <c r="K112" s="18"/>
    </row>
    <row r="113" spans="1:11">
      <c r="A113" s="2" t="s">
        <v>102</v>
      </c>
      <c r="B113" s="4" t="s">
        <v>101</v>
      </c>
      <c r="C113">
        <v>336.6</v>
      </c>
      <c r="E113">
        <v>336.6</v>
      </c>
      <c r="I113" s="18"/>
      <c r="J113" s="18"/>
    </row>
    <row r="114" spans="1:11">
      <c r="A114" s="17" t="s">
        <v>102</v>
      </c>
      <c r="B114" s="16"/>
      <c r="C114" s="18"/>
      <c r="D114" s="18"/>
      <c r="E114" s="18">
        <f>SUM(E113)</f>
        <v>336.6</v>
      </c>
      <c r="F114" s="24">
        <f>E114*1.08</f>
        <v>363.52800000000008</v>
      </c>
      <c r="G114" s="18">
        <v>364</v>
      </c>
      <c r="H114" s="24">
        <f>F114-G114</f>
        <v>-0.47199999999992315</v>
      </c>
    </row>
    <row r="115" spans="1:11">
      <c r="A115" s="2" t="s">
        <v>29</v>
      </c>
      <c r="B115" s="4" t="s">
        <v>28</v>
      </c>
      <c r="C115">
        <v>79.2</v>
      </c>
      <c r="E115">
        <v>79.2</v>
      </c>
    </row>
    <row r="116" spans="1:11" s="14" customFormat="1">
      <c r="A116" s="2" t="s">
        <v>29</v>
      </c>
      <c r="B116" s="4" t="s">
        <v>27</v>
      </c>
      <c r="C116">
        <v>55.44</v>
      </c>
      <c r="D116"/>
      <c r="E116">
        <v>55.44</v>
      </c>
      <c r="F116" s="22"/>
      <c r="G116"/>
      <c r="H116"/>
      <c r="I116"/>
      <c r="J116"/>
      <c r="K116"/>
    </row>
    <row r="117" spans="1:11">
      <c r="A117" s="17" t="s">
        <v>29</v>
      </c>
      <c r="B117" s="16"/>
      <c r="C117" s="18"/>
      <c r="D117" s="18"/>
      <c r="E117" s="18">
        <f>SUM(E115:E116)</f>
        <v>134.63999999999999</v>
      </c>
      <c r="F117" s="24">
        <f>E117*1.08</f>
        <v>145.41120000000001</v>
      </c>
      <c r="G117" s="18">
        <v>145</v>
      </c>
      <c r="H117" s="24">
        <f>F117-G117</f>
        <v>0.411200000000008</v>
      </c>
      <c r="K117" s="14"/>
    </row>
    <row r="118" spans="1:11">
      <c r="A118" s="2" t="s">
        <v>151</v>
      </c>
      <c r="B118" s="4" t="s">
        <v>150</v>
      </c>
      <c r="C118">
        <v>434.61</v>
      </c>
      <c r="E118">
        <v>434.61</v>
      </c>
      <c r="I118" s="14"/>
      <c r="J118" s="14"/>
    </row>
    <row r="119" spans="1:11">
      <c r="A119" s="17" t="s">
        <v>151</v>
      </c>
      <c r="B119" s="16"/>
      <c r="C119" s="18"/>
      <c r="D119" s="18"/>
      <c r="E119" s="18">
        <f>SUM(E118)</f>
        <v>434.61</v>
      </c>
      <c r="F119" s="24">
        <f>E119*1.08</f>
        <v>469.37880000000007</v>
      </c>
      <c r="G119" s="18">
        <v>469</v>
      </c>
      <c r="H119" s="24">
        <f>F119-G119</f>
        <v>0.3788000000000693</v>
      </c>
    </row>
    <row r="120" spans="1:11" s="18" customFormat="1">
      <c r="A120" s="2" t="s">
        <v>108</v>
      </c>
      <c r="B120" s="4" t="s">
        <v>147</v>
      </c>
      <c r="C120">
        <v>197.01</v>
      </c>
      <c r="D120"/>
      <c r="E120">
        <v>197.01</v>
      </c>
      <c r="F120" s="22"/>
      <c r="G120"/>
      <c r="H120"/>
      <c r="I120"/>
      <c r="J120"/>
      <c r="K120"/>
    </row>
    <row r="121" spans="1:11">
      <c r="A121" s="2" t="s">
        <v>108</v>
      </c>
      <c r="B121" s="4" t="s">
        <v>148</v>
      </c>
      <c r="C121">
        <v>153.44999999999999</v>
      </c>
      <c r="E121">
        <v>153.44999999999999</v>
      </c>
      <c r="K121" s="18"/>
    </row>
    <row r="122" spans="1:11">
      <c r="A122" s="2" t="s">
        <v>108</v>
      </c>
      <c r="B122" s="4" t="s">
        <v>149</v>
      </c>
      <c r="C122">
        <v>222.75</v>
      </c>
      <c r="E122">
        <v>222.75</v>
      </c>
      <c r="I122" s="18"/>
      <c r="J122" s="18"/>
    </row>
    <row r="123" spans="1:11">
      <c r="A123" s="2" t="s">
        <v>108</v>
      </c>
      <c r="B123" s="5" t="s">
        <v>173</v>
      </c>
      <c r="D123">
        <v>10</v>
      </c>
      <c r="E123">
        <f>427.68/2</f>
        <v>213.84</v>
      </c>
    </row>
    <row r="124" spans="1:11">
      <c r="A124" s="13" t="s">
        <v>108</v>
      </c>
      <c r="B124" s="14"/>
      <c r="C124" s="14"/>
      <c r="D124" s="14"/>
      <c r="E124" s="14">
        <f>SUM(E120:E123)</f>
        <v>787.05000000000007</v>
      </c>
      <c r="F124" s="23">
        <f>E124*1.08</f>
        <v>850.01400000000012</v>
      </c>
      <c r="G124" s="14">
        <v>619</v>
      </c>
      <c r="H124" s="23">
        <f>F124-G124</f>
        <v>231.01400000000012</v>
      </c>
    </row>
    <row r="125" spans="1:11" s="18" customFormat="1">
      <c r="A125" s="2" t="s">
        <v>142</v>
      </c>
      <c r="B125" s="4" t="s">
        <v>139</v>
      </c>
      <c r="C125">
        <v>156.41999999999999</v>
      </c>
      <c r="D125"/>
      <c r="E125">
        <v>156.41999999999999</v>
      </c>
      <c r="F125" s="22"/>
      <c r="G125"/>
      <c r="H125"/>
      <c r="I125"/>
      <c r="J125"/>
      <c r="K125"/>
    </row>
    <row r="126" spans="1:11">
      <c r="A126" s="2" t="s">
        <v>142</v>
      </c>
      <c r="B126" s="4" t="s">
        <v>140</v>
      </c>
      <c r="C126">
        <v>225.72</v>
      </c>
      <c r="E126">
        <v>225.72</v>
      </c>
      <c r="K126" s="18"/>
    </row>
    <row r="127" spans="1:11">
      <c r="A127" s="2" t="s">
        <v>142</v>
      </c>
      <c r="B127" s="4" t="s">
        <v>141</v>
      </c>
      <c r="C127">
        <v>292.05</v>
      </c>
      <c r="E127">
        <v>292.05</v>
      </c>
      <c r="I127" s="18"/>
      <c r="J127" s="18"/>
    </row>
    <row r="128" spans="1:11" s="14" customFormat="1">
      <c r="A128" s="17" t="s">
        <v>142</v>
      </c>
      <c r="B128" s="16"/>
      <c r="C128" s="18"/>
      <c r="D128" s="18"/>
      <c r="E128" s="18">
        <f>SUM(E125:E127)</f>
        <v>674.19</v>
      </c>
      <c r="F128" s="24">
        <f>E128*1.08</f>
        <v>728.12520000000006</v>
      </c>
      <c r="G128" s="18">
        <v>675</v>
      </c>
      <c r="H128" s="24">
        <f>F128-G128</f>
        <v>53.125200000000063</v>
      </c>
      <c r="I128"/>
      <c r="J128"/>
      <c r="K128"/>
    </row>
    <row r="129" spans="1:11">
      <c r="A129" s="2" t="s">
        <v>72</v>
      </c>
      <c r="B129" s="4" t="s">
        <v>70</v>
      </c>
      <c r="C129">
        <v>356.4</v>
      </c>
      <c r="E129">
        <v>356.4</v>
      </c>
      <c r="K129" s="14"/>
    </row>
    <row r="130" spans="1:11" s="18" customFormat="1">
      <c r="A130" s="2" t="s">
        <v>72</v>
      </c>
      <c r="B130" s="4" t="s">
        <v>73</v>
      </c>
      <c r="C130"/>
      <c r="D130">
        <v>5</v>
      </c>
      <c r="E130">
        <v>149.99</v>
      </c>
      <c r="F130" s="22"/>
      <c r="G130"/>
      <c r="H130"/>
      <c r="I130" s="14"/>
      <c r="J130" s="14"/>
      <c r="K130"/>
    </row>
    <row r="131" spans="1:11">
      <c r="A131" s="2" t="s">
        <v>72</v>
      </c>
      <c r="B131" s="4" t="s">
        <v>71</v>
      </c>
      <c r="C131">
        <v>220.77</v>
      </c>
      <c r="E131">
        <v>220.77</v>
      </c>
      <c r="K131" s="18"/>
    </row>
    <row r="132" spans="1:11">
      <c r="A132" s="2" t="s">
        <v>72</v>
      </c>
      <c r="B132" s="5" t="s">
        <v>157</v>
      </c>
      <c r="C132">
        <v>212.85</v>
      </c>
      <c r="E132">
        <v>212.85</v>
      </c>
      <c r="I132" s="18"/>
      <c r="J132" s="18"/>
    </row>
    <row r="133" spans="1:11">
      <c r="A133" s="17" t="s">
        <v>72</v>
      </c>
      <c r="B133" s="16"/>
      <c r="C133" s="18"/>
      <c r="D133" s="18"/>
      <c r="E133" s="18">
        <f>SUM(E129:E132)</f>
        <v>940.01</v>
      </c>
      <c r="F133" s="24">
        <f>E133*1.08</f>
        <v>1015.2108000000001</v>
      </c>
      <c r="G133" s="18">
        <v>785</v>
      </c>
      <c r="H133" s="24">
        <f>F133-G133</f>
        <v>230.21080000000006</v>
      </c>
    </row>
    <row r="134" spans="1:11" s="14" customFormat="1">
      <c r="A134" s="2" t="s">
        <v>105</v>
      </c>
      <c r="B134" s="3" t="s">
        <v>106</v>
      </c>
      <c r="C134">
        <v>145.53</v>
      </c>
      <c r="D134">
        <v>2</v>
      </c>
      <c r="E134">
        <f>C134*D134</f>
        <v>291.06</v>
      </c>
      <c r="F134" s="22"/>
      <c r="G134"/>
      <c r="H134"/>
      <c r="I134"/>
      <c r="J134"/>
      <c r="K134"/>
    </row>
    <row r="135" spans="1:11">
      <c r="A135" s="2" t="s">
        <v>105</v>
      </c>
      <c r="B135" s="3" t="s">
        <v>107</v>
      </c>
      <c r="C135">
        <v>0</v>
      </c>
      <c r="E135">
        <v>0</v>
      </c>
      <c r="K135" s="14"/>
    </row>
    <row r="136" spans="1:11">
      <c r="A136" s="13" t="s">
        <v>105</v>
      </c>
      <c r="B136" s="14"/>
      <c r="C136" s="14"/>
      <c r="D136" s="14"/>
      <c r="E136" s="14">
        <f>SUM(E134:E135)</f>
        <v>291.06</v>
      </c>
      <c r="F136" s="23">
        <f>E136*1.08</f>
        <v>314.34480000000002</v>
      </c>
      <c r="G136" s="14">
        <v>314</v>
      </c>
      <c r="H136" s="23">
        <f>F136-G136</f>
        <v>0.34480000000002065</v>
      </c>
      <c r="I136" s="14"/>
      <c r="J136" s="14"/>
    </row>
    <row r="137" spans="1:11" s="18" customFormat="1">
      <c r="A137" s="2" t="s">
        <v>75</v>
      </c>
      <c r="B137" s="4" t="s">
        <v>74</v>
      </c>
      <c r="C137">
        <v>180.18</v>
      </c>
      <c r="D137"/>
      <c r="E137">
        <v>180.18</v>
      </c>
      <c r="F137" s="22"/>
      <c r="G137"/>
      <c r="H137"/>
      <c r="I137"/>
      <c r="J137"/>
      <c r="K137"/>
    </row>
    <row r="138" spans="1:11">
      <c r="A138" s="17" t="s">
        <v>75</v>
      </c>
      <c r="B138" s="16"/>
      <c r="C138" s="18"/>
      <c r="D138" s="18"/>
      <c r="E138" s="18">
        <f>SUM(E137)</f>
        <v>180.18</v>
      </c>
      <c r="F138" s="24">
        <f>E138*1.08</f>
        <v>194.59440000000001</v>
      </c>
      <c r="G138" s="18">
        <v>195</v>
      </c>
      <c r="H138" s="24">
        <f>F138-G138</f>
        <v>-0.40559999999999263</v>
      </c>
      <c r="K138" s="18"/>
    </row>
    <row r="139" spans="1:11">
      <c r="A139" s="2" t="s">
        <v>53</v>
      </c>
      <c r="B139" s="4" t="s">
        <v>50</v>
      </c>
      <c r="D139">
        <v>2</v>
      </c>
      <c r="E139">
        <v>201.96</v>
      </c>
      <c r="I139" s="18"/>
      <c r="J139" s="18"/>
    </row>
    <row r="140" spans="1:11">
      <c r="A140" s="2" t="s">
        <v>53</v>
      </c>
      <c r="B140" s="4" t="s">
        <v>51</v>
      </c>
      <c r="C140">
        <v>136.62</v>
      </c>
      <c r="E140">
        <v>136.62</v>
      </c>
    </row>
    <row r="141" spans="1:11">
      <c r="A141" s="2" t="s">
        <v>53</v>
      </c>
      <c r="B141" s="4" t="s">
        <v>52</v>
      </c>
      <c r="C141">
        <v>98.01</v>
      </c>
      <c r="E141">
        <v>98.01</v>
      </c>
    </row>
    <row r="142" spans="1:11">
      <c r="A142" s="13" t="s">
        <v>53</v>
      </c>
      <c r="B142" s="14"/>
      <c r="C142" s="14"/>
      <c r="D142" s="14"/>
      <c r="E142" s="14">
        <f>SUM(E139:E141)</f>
        <v>436.59000000000003</v>
      </c>
      <c r="F142" s="23">
        <f>E142*1.08</f>
        <v>471.51720000000006</v>
      </c>
      <c r="G142" s="14">
        <v>472</v>
      </c>
      <c r="H142" s="23">
        <f>F142-G142</f>
        <v>-0.48279999999994061</v>
      </c>
    </row>
    <row r="143" spans="1:11">
      <c r="A143" s="2" t="s">
        <v>100</v>
      </c>
      <c r="B143" s="4" t="s">
        <v>98</v>
      </c>
      <c r="C143">
        <v>141.57</v>
      </c>
      <c r="E143">
        <v>141.57</v>
      </c>
    </row>
    <row r="144" spans="1:11">
      <c r="A144" s="2" t="s">
        <v>100</v>
      </c>
      <c r="B144" s="4" t="s">
        <v>99</v>
      </c>
      <c r="C144">
        <v>156.41999999999999</v>
      </c>
      <c r="E144">
        <v>156.41999999999999</v>
      </c>
    </row>
    <row r="145" spans="1:11">
      <c r="A145" s="17" t="s">
        <v>100</v>
      </c>
      <c r="B145" s="16"/>
      <c r="C145" s="18"/>
      <c r="D145" s="18"/>
      <c r="E145" s="18">
        <f>SUM(E143:E144)</f>
        <v>297.99</v>
      </c>
      <c r="F145" s="24">
        <f>E145*1.08</f>
        <v>321.82920000000001</v>
      </c>
      <c r="G145" s="18">
        <v>0</v>
      </c>
      <c r="H145" s="24">
        <f>F145-G145</f>
        <v>321.82920000000001</v>
      </c>
    </row>
    <row r="146" spans="1:11">
      <c r="A146" s="2" t="s">
        <v>69</v>
      </c>
      <c r="B146" s="4" t="s">
        <v>143</v>
      </c>
      <c r="C146">
        <v>217.8</v>
      </c>
      <c r="E146">
        <v>217.8</v>
      </c>
    </row>
    <row r="147" spans="1:11">
      <c r="A147" s="2" t="s">
        <v>69</v>
      </c>
      <c r="B147" s="4" t="s">
        <v>144</v>
      </c>
      <c r="C147">
        <v>335.61</v>
      </c>
      <c r="E147">
        <v>335.61</v>
      </c>
    </row>
    <row r="148" spans="1:11" s="18" customFormat="1">
      <c r="A148" s="2" t="s">
        <v>69</v>
      </c>
      <c r="B148" s="4" t="s">
        <v>145</v>
      </c>
      <c r="C148">
        <v>277.2</v>
      </c>
      <c r="D148"/>
      <c r="E148">
        <v>277.2</v>
      </c>
      <c r="F148" s="22"/>
      <c r="G148"/>
      <c r="H148"/>
      <c r="I148"/>
      <c r="J148"/>
      <c r="K148"/>
    </row>
    <row r="149" spans="1:11">
      <c r="A149" s="2" t="s">
        <v>69</v>
      </c>
      <c r="B149" s="4" t="s">
        <v>63</v>
      </c>
      <c r="C149">
        <v>226.71</v>
      </c>
      <c r="E149">
        <v>226.71</v>
      </c>
      <c r="K149" s="18"/>
    </row>
    <row r="150" spans="1:11" s="18" customFormat="1">
      <c r="A150" s="2" t="s">
        <v>69</v>
      </c>
      <c r="B150" s="4" t="s">
        <v>146</v>
      </c>
      <c r="C150">
        <v>123.75</v>
      </c>
      <c r="D150"/>
      <c r="E150">
        <v>123.75</v>
      </c>
      <c r="F150" s="22"/>
      <c r="G150"/>
      <c r="H150"/>
      <c r="K150"/>
    </row>
    <row r="151" spans="1:11">
      <c r="A151" s="2" t="s">
        <v>69</v>
      </c>
      <c r="B151" s="4" t="s">
        <v>64</v>
      </c>
      <c r="C151">
        <v>262.35000000000002</v>
      </c>
      <c r="E151">
        <v>262.35000000000002</v>
      </c>
      <c r="K151" s="18"/>
    </row>
    <row r="152" spans="1:11">
      <c r="A152" s="2" t="s">
        <v>69</v>
      </c>
      <c r="B152" s="4" t="s">
        <v>65</v>
      </c>
      <c r="C152">
        <v>541.53</v>
      </c>
      <c r="E152">
        <v>541.53</v>
      </c>
      <c r="I152" s="18"/>
      <c r="J152" s="18"/>
    </row>
    <row r="153" spans="1:11">
      <c r="A153" s="2" t="s">
        <v>69</v>
      </c>
      <c r="B153" s="4" t="s">
        <v>66</v>
      </c>
      <c r="C153">
        <v>0</v>
      </c>
      <c r="E153">
        <v>0</v>
      </c>
    </row>
    <row r="154" spans="1:11">
      <c r="A154" s="2" t="s">
        <v>69</v>
      </c>
      <c r="B154" s="4" t="s">
        <v>67</v>
      </c>
      <c r="C154">
        <v>523.71</v>
      </c>
      <c r="E154">
        <v>523.71</v>
      </c>
    </row>
    <row r="155" spans="1:11">
      <c r="A155" s="2" t="s">
        <v>69</v>
      </c>
      <c r="B155" s="4" t="s">
        <v>68</v>
      </c>
      <c r="C155">
        <v>672.21</v>
      </c>
      <c r="E155">
        <v>672.21</v>
      </c>
    </row>
    <row r="156" spans="1:11" s="14" customFormat="1">
      <c r="A156" s="2" t="s">
        <v>69</v>
      </c>
      <c r="B156" s="1" t="s">
        <v>182</v>
      </c>
      <c r="C156"/>
      <c r="D156">
        <v>2</v>
      </c>
      <c r="E156">
        <v>146.52000000000001</v>
      </c>
      <c r="F156" s="22"/>
      <c r="G156"/>
      <c r="H156"/>
      <c r="I156"/>
      <c r="J156"/>
    </row>
    <row r="157" spans="1:11" s="18" customFormat="1">
      <c r="A157" s="2" t="s">
        <v>69</v>
      </c>
      <c r="B157" s="1" t="s">
        <v>183</v>
      </c>
      <c r="C157">
        <v>97.02</v>
      </c>
      <c r="D157"/>
      <c r="E157">
        <v>97.02</v>
      </c>
      <c r="F157" s="22"/>
      <c r="G157"/>
      <c r="H157"/>
      <c r="I157" s="14"/>
      <c r="J157" s="14"/>
    </row>
    <row r="158" spans="1:11">
      <c r="A158" s="17" t="s">
        <v>69</v>
      </c>
      <c r="B158" s="16"/>
      <c r="C158" s="18"/>
      <c r="D158" s="18"/>
      <c r="E158" s="18">
        <f>SUM(E146:E157)</f>
        <v>3424.41</v>
      </c>
      <c r="F158" s="24">
        <f>E158*1.08</f>
        <v>3698.3627999999999</v>
      </c>
      <c r="G158" s="18">
        <v>3435</v>
      </c>
      <c r="H158" s="24">
        <f>F158-G158</f>
        <v>263.36279999999988</v>
      </c>
      <c r="I158" s="14"/>
      <c r="J158" s="14"/>
    </row>
    <row r="159" spans="1:11" s="18" customFormat="1">
      <c r="A159" s="2" t="s">
        <v>170</v>
      </c>
      <c r="B159" s="5" t="s">
        <v>169</v>
      </c>
      <c r="C159">
        <v>332.64</v>
      </c>
      <c r="D159"/>
      <c r="E159">
        <v>332.64</v>
      </c>
      <c r="F159" s="22"/>
      <c r="G159"/>
      <c r="H159"/>
      <c r="I159"/>
      <c r="J159"/>
    </row>
    <row r="160" spans="1:11">
      <c r="A160" s="17" t="s">
        <v>170</v>
      </c>
      <c r="B160" s="16"/>
      <c r="C160" s="18"/>
      <c r="D160" s="18"/>
      <c r="E160" s="18">
        <f>SUM(E159)</f>
        <v>332.64</v>
      </c>
      <c r="F160" s="24">
        <f>E160*1.08</f>
        <v>359.25119999999998</v>
      </c>
      <c r="G160" s="18">
        <v>0</v>
      </c>
      <c r="H160" s="24">
        <f>F160-G160</f>
        <v>359.25119999999998</v>
      </c>
    </row>
    <row r="161" spans="1:10">
      <c r="A161" s="2" t="s">
        <v>179</v>
      </c>
      <c r="B161" s="1" t="s">
        <v>177</v>
      </c>
      <c r="D161">
        <v>5</v>
      </c>
      <c r="E161">
        <v>198.99</v>
      </c>
      <c r="I161" s="18"/>
      <c r="J161" s="18"/>
    </row>
    <row r="162" spans="1:10" s="14" customFormat="1">
      <c r="A162" s="2" t="s">
        <v>179</v>
      </c>
      <c r="B162" s="1" t="s">
        <v>178</v>
      </c>
      <c r="C162">
        <v>138.6</v>
      </c>
      <c r="D162"/>
      <c r="E162">
        <v>138.6</v>
      </c>
      <c r="F162" s="22"/>
      <c r="G162"/>
      <c r="H162"/>
      <c r="I162"/>
      <c r="J162"/>
    </row>
    <row r="163" spans="1:10">
      <c r="A163" s="13" t="s">
        <v>179</v>
      </c>
      <c r="B163" s="14"/>
      <c r="C163" s="14"/>
      <c r="D163" s="14"/>
      <c r="E163" s="14">
        <f>SUM(E161:E162)</f>
        <v>337.59000000000003</v>
      </c>
      <c r="F163" s="23">
        <f>E163*1.08</f>
        <v>364.59720000000004</v>
      </c>
      <c r="G163" s="14">
        <v>300</v>
      </c>
      <c r="H163" s="23">
        <f>F163-G163</f>
        <v>64.597200000000043</v>
      </c>
      <c r="I163" s="14"/>
      <c r="J163" s="14"/>
    </row>
    <row r="164" spans="1:10">
      <c r="A164" s="2" t="s">
        <v>119</v>
      </c>
      <c r="B164" s="6" t="s">
        <v>114</v>
      </c>
      <c r="C164">
        <v>198</v>
      </c>
      <c r="E164">
        <v>198</v>
      </c>
    </row>
    <row r="165" spans="1:10">
      <c r="A165" s="2" t="s">
        <v>119</v>
      </c>
      <c r="B165" s="6" t="s">
        <v>115</v>
      </c>
      <c r="C165">
        <v>214.83</v>
      </c>
      <c r="E165">
        <v>214.83</v>
      </c>
    </row>
    <row r="166" spans="1:10">
      <c r="A166" s="2" t="s">
        <v>119</v>
      </c>
      <c r="B166" s="6" t="s">
        <v>116</v>
      </c>
      <c r="C166">
        <v>235.62</v>
      </c>
      <c r="E166">
        <v>235.62</v>
      </c>
    </row>
    <row r="167" spans="1:10" s="14" customFormat="1">
      <c r="A167" s="2" t="s">
        <v>119</v>
      </c>
      <c r="B167" s="6" t="s">
        <v>117</v>
      </c>
      <c r="C167">
        <v>188.1</v>
      </c>
      <c r="D167"/>
      <c r="E167">
        <v>188.1</v>
      </c>
      <c r="F167" s="22"/>
      <c r="G167"/>
      <c r="H167"/>
      <c r="I167"/>
      <c r="J167"/>
    </row>
    <row r="168" spans="1:10">
      <c r="A168" s="2" t="s">
        <v>119</v>
      </c>
      <c r="B168" s="6" t="s">
        <v>118</v>
      </c>
      <c r="C168">
        <v>214.83</v>
      </c>
      <c r="E168">
        <v>214.83</v>
      </c>
    </row>
    <row r="169" spans="1:10">
      <c r="A169" s="13" t="s">
        <v>119</v>
      </c>
      <c r="B169" s="14"/>
      <c r="C169" s="14"/>
      <c r="D169" s="14"/>
      <c r="E169" s="14">
        <f>SUM(E164:E168)</f>
        <v>1051.3800000000001</v>
      </c>
      <c r="F169" s="23">
        <f>E169*1.08</f>
        <v>1135.4904000000001</v>
      </c>
      <c r="G169" s="14">
        <v>1135</v>
      </c>
      <c r="H169" s="23">
        <f>F169-G169</f>
        <v>0.49040000000013606</v>
      </c>
      <c r="I169" s="14"/>
      <c r="J169" s="14"/>
    </row>
    <row r="170" spans="1:10">
      <c r="A170" s="7" t="s">
        <v>12</v>
      </c>
      <c r="B170" s="3" t="s">
        <v>11</v>
      </c>
      <c r="C170">
        <v>125.73</v>
      </c>
      <c r="E170">
        <v>125.73</v>
      </c>
    </row>
    <row r="171" spans="1:10" s="14" customFormat="1">
      <c r="A171" s="7" t="s">
        <v>12</v>
      </c>
      <c r="B171" s="10" t="s">
        <v>173</v>
      </c>
      <c r="C171"/>
      <c r="D171">
        <v>10</v>
      </c>
      <c r="E171">
        <f>427.68/2</f>
        <v>213.84</v>
      </c>
      <c r="F171" s="22"/>
      <c r="G171"/>
      <c r="H171"/>
      <c r="I171"/>
      <c r="J171"/>
    </row>
    <row r="172" spans="1:10">
      <c r="A172" s="17" t="s">
        <v>12</v>
      </c>
      <c r="B172" s="19"/>
      <c r="C172" s="18"/>
      <c r="D172" s="18"/>
      <c r="E172" s="18">
        <f>SUM(E170:E171)</f>
        <v>339.57</v>
      </c>
      <c r="F172" s="24">
        <f>E172*1.08</f>
        <v>366.73560000000003</v>
      </c>
      <c r="G172" s="18">
        <v>136</v>
      </c>
      <c r="H172" s="24">
        <f>F172-G172</f>
        <v>230.73560000000003</v>
      </c>
    </row>
    <row r="173" spans="1:10">
      <c r="A173" s="2" t="s">
        <v>127</v>
      </c>
      <c r="B173" s="4" t="s">
        <v>120</v>
      </c>
      <c r="C173">
        <v>305.91000000000003</v>
      </c>
      <c r="E173">
        <v>305.91000000000003</v>
      </c>
      <c r="I173" s="14"/>
      <c r="J173" s="14"/>
    </row>
    <row r="174" spans="1:10">
      <c r="A174" s="2" t="s">
        <v>127</v>
      </c>
      <c r="B174" s="4" t="s">
        <v>121</v>
      </c>
      <c r="C174">
        <v>197.01</v>
      </c>
      <c r="E174">
        <v>197.01</v>
      </c>
    </row>
    <row r="175" spans="1:10">
      <c r="A175" s="2" t="s">
        <v>127</v>
      </c>
      <c r="B175" s="4" t="s">
        <v>122</v>
      </c>
      <c r="C175">
        <v>226.71</v>
      </c>
      <c r="E175">
        <v>226.71</v>
      </c>
    </row>
    <row r="176" spans="1:10">
      <c r="A176" s="2" t="s">
        <v>127</v>
      </c>
      <c r="B176" s="4" t="s">
        <v>123</v>
      </c>
      <c r="C176">
        <v>72.27</v>
      </c>
      <c r="E176">
        <v>72.27</v>
      </c>
    </row>
    <row r="177" spans="1:8">
      <c r="A177" s="2" t="s">
        <v>127</v>
      </c>
      <c r="B177" s="4" t="s">
        <v>124</v>
      </c>
      <c r="C177">
        <v>174.24</v>
      </c>
      <c r="E177">
        <v>174.24</v>
      </c>
    </row>
    <row r="178" spans="1:8">
      <c r="A178" s="2" t="s">
        <v>127</v>
      </c>
      <c r="B178" s="4" t="s">
        <v>125</v>
      </c>
      <c r="C178">
        <v>269.27999999999997</v>
      </c>
      <c r="E178">
        <v>269.27999999999997</v>
      </c>
    </row>
    <row r="179" spans="1:8">
      <c r="A179" s="2" t="s">
        <v>127</v>
      </c>
      <c r="B179" s="4" t="s">
        <v>126</v>
      </c>
      <c r="C179">
        <v>63.36</v>
      </c>
      <c r="E179">
        <v>63.36</v>
      </c>
    </row>
    <row r="180" spans="1:8">
      <c r="A180" s="13" t="s">
        <v>127</v>
      </c>
      <c r="B180" s="14"/>
      <c r="C180" s="14"/>
      <c r="D180" s="14"/>
      <c r="E180" s="14">
        <f>SUM(E173:E179)</f>
        <v>1308.78</v>
      </c>
      <c r="F180" s="23">
        <f>E180*1.08</f>
        <v>1413.4824000000001</v>
      </c>
      <c r="G180" s="14">
        <v>1414</v>
      </c>
      <c r="H180" s="23">
        <f>F180-G180</f>
        <v>-0.51759999999990214</v>
      </c>
    </row>
    <row r="181" spans="1:8">
      <c r="A181" s="2" t="s">
        <v>47</v>
      </c>
      <c r="B181" s="4" t="s">
        <v>44</v>
      </c>
      <c r="C181">
        <v>120.78</v>
      </c>
      <c r="D181">
        <v>3</v>
      </c>
      <c r="E181">
        <f>C181*D181</f>
        <v>362.34000000000003</v>
      </c>
    </row>
    <row r="182" spans="1:8">
      <c r="A182" s="2" t="s">
        <v>47</v>
      </c>
      <c r="B182" s="4" t="s">
        <v>45</v>
      </c>
      <c r="D182">
        <v>3</v>
      </c>
      <c r="E182">
        <v>181.17</v>
      </c>
    </row>
    <row r="183" spans="1:8">
      <c r="A183" s="2" t="s">
        <v>47</v>
      </c>
      <c r="B183" s="4" t="s">
        <v>46</v>
      </c>
      <c r="D183">
        <v>2</v>
      </c>
      <c r="E183">
        <v>297</v>
      </c>
    </row>
    <row r="184" spans="1:8">
      <c r="A184" s="13" t="s">
        <v>47</v>
      </c>
      <c r="B184" s="14"/>
      <c r="C184" s="14"/>
      <c r="D184" s="14"/>
      <c r="E184" s="14">
        <f>SUM(E181:E183)</f>
        <v>840.51</v>
      </c>
      <c r="F184" s="23">
        <f>E184*1.08</f>
        <v>907.75080000000003</v>
      </c>
      <c r="G184" s="14">
        <v>908</v>
      </c>
      <c r="H184" s="23">
        <f>F184-G184</f>
        <v>-0.24919999999997344</v>
      </c>
    </row>
    <row r="187" spans="1:8">
      <c r="B187" s="1"/>
    </row>
    <row r="190" spans="1:8">
      <c r="B190" s="1"/>
    </row>
    <row r="192" spans="1:8">
      <c r="A192" s="2"/>
      <c r="B192" s="1"/>
    </row>
    <row r="195" spans="1:2">
      <c r="A195" s="2"/>
      <c r="B195" s="1"/>
    </row>
    <row r="199" spans="1:2">
      <c r="A199" s="2"/>
      <c r="B199" s="1"/>
    </row>
    <row r="218" spans="2:2">
      <c r="B218" s="4"/>
    </row>
    <row r="221" spans="2:2">
      <c r="B221" s="8"/>
    </row>
    <row r="222" spans="2:2">
      <c r="B222" s="8"/>
    </row>
    <row r="223" spans="2:2">
      <c r="B223" s="8"/>
    </row>
    <row r="224" spans="2:2">
      <c r="B224" s="8"/>
    </row>
    <row r="225" spans="2:2">
      <c r="B225" s="8"/>
    </row>
    <row r="226" spans="2:2">
      <c r="B226" s="8"/>
    </row>
    <row r="227" spans="2:2">
      <c r="B227" s="8"/>
    </row>
  </sheetData>
  <sortState ref="A2:H194">
    <sortCondition ref="A2"/>
  </sortState>
  <hyperlinks>
    <hyperlink ref="A80" r:id="rId1" display="http://forum.sibmama.ru/viewtopic.php?t=1254741&amp;start=195"/>
    <hyperlink ref="A13:A14" r:id="rId2" display="http://forum.sibmama.ru/viewtopic.php?t=1254741&amp;start=195"/>
    <hyperlink ref="A49" r:id="rId3" display="http://forum.sibmama.ru/viewtopic.php?t=1254741&amp;start=210&amp;sid=92a4ebf2ff2616d77c9e3620b6b7ad6e"/>
    <hyperlink ref="A2" r:id="rId4" display="http://forum.sibmama.ru/viewtopic.php?t=1254741&amp;start=210&amp;sid=92a4ebf2ff2616d77c9e3620b6b7ad6e"/>
    <hyperlink ref="A22:A28" r:id="rId5" display="http://forum.sibmama.ru/viewtopic.php?t=1254741&amp;start=210&amp;sid=92a4ebf2ff2616d77c9e3620b6b7ad6e"/>
    <hyperlink ref="A115" r:id="rId6" display="http://forum.sibmama.ru/viewtopic.php?t=1254741&amp;start=210&amp;sid=92a4ebf2ff2616d77c9e3620b6b7ad6e"/>
    <hyperlink ref="A116" r:id="rId7" display="http://forum.sibmama.ru/viewtopic.php?t=1254741&amp;start=210&amp;sid=92a4ebf2ff2616d77c9e3620b6b7ad6e"/>
    <hyperlink ref="A74" r:id="rId8" display="http://forum.sibmama.ru/viewtopic.php?t=1254741&amp;start=225"/>
    <hyperlink ref="A35" r:id="rId9" display="http://forum.sibmama.ru/viewtopic.php?t=1254741&amp;start=225"/>
    <hyperlink ref="A96" r:id="rId10" display="http://forum.sibmama.ru/viewtopic.php?t=1254741&amp;start=225"/>
    <hyperlink ref="A40:A42" r:id="rId11" display="http://forum.sibmama.ru/viewtopic.php?t=1254741&amp;start=225"/>
    <hyperlink ref="A100" r:id="rId12" display="http://forum.sibmama.ru/viewtopic.php?t=1254741&amp;start=225"/>
    <hyperlink ref="A40" r:id="rId13" display="http://forum.sibmama.ru/viewtopic.php?t=1254741&amp;start=225"/>
    <hyperlink ref="A41" r:id="rId14" display="http://forum.sibmama.ru/viewtopic.php?t=1254741&amp;start=225"/>
    <hyperlink ref="A47" r:id="rId15" display="http://forum.sibmama.ru/viewtopic.php?t=1254741&amp;start=225"/>
    <hyperlink ref="A181" r:id="rId16" display="http://forum.sibmama.ru/viewtopic.php?t=1254741&amp;start=225"/>
    <hyperlink ref="A57:A58" r:id="rId17" display="http://forum.sibmama.ru/viewtopic.php?t=1254741&amp;start=225"/>
    <hyperlink ref="A13" r:id="rId18" display="http://forum.sibmama.ru/viewtopic.php?t=1254741&amp;start=225"/>
    <hyperlink ref="A14" r:id="rId19" display="http://forum.sibmama.ru/viewtopic.php?t=1254741&amp;start=225"/>
    <hyperlink ref="A139" r:id="rId20" display="http://forum.sibmama.ru/viewtopic.php?t=1254741&amp;start=225"/>
    <hyperlink ref="A65:A67" r:id="rId21" display="http://forum.sibmama.ru/viewtopic.php?t=1254741&amp;start=225"/>
    <hyperlink ref="A21" r:id="rId22" display="http://forum.sibmama.ru/viewtopic.php?t=1254741&amp;start=225"/>
    <hyperlink ref="A146" r:id="rId23" display="http://forum.sibmama.ru/viewtopic.php?t=1254741&amp;start=225"/>
    <hyperlink ref="A129" r:id="rId24" display="http://forum.sibmama.ru/viewtopic.php?t=1254741&amp;start=240"/>
    <hyperlink ref="A137" r:id="rId25" display="http://forum.sibmama.ru/viewtopic.php?t=1254741&amp;start=240"/>
    <hyperlink ref="A58" r:id="rId26" display="http://forum.sibmama.ru/viewtopic.php?t=1254741&amp;start=240"/>
    <hyperlink ref="A43" r:id="rId27" display="http://forum.sibmama.ru/viewtopic.php?t=1254741&amp;start=240"/>
    <hyperlink ref="A118:A119" r:id="rId28" display="http://forum.sibmama.ru/viewtopic.php?t=1254741&amp;start=240"/>
    <hyperlink ref="A102" r:id="rId29" display="http://forum.sibmama.ru/viewtopic.php?t=1254741&amp;start=240"/>
    <hyperlink ref="A94" r:id="rId30" display="http://forum.sibmama.ru/viewtopic.php?t=1254741&amp;start=240"/>
    <hyperlink ref="A143" r:id="rId31" display="http://forum.sibmama.ru/viewtopic.php?t=1254741&amp;start=240"/>
    <hyperlink ref="A144" r:id="rId32" display="http://forum.sibmama.ru/viewtopic.php?t=1254741&amp;start=240"/>
    <hyperlink ref="A113" r:id="rId33" display="http://forum.sibmama.ru/viewtopic.php?t=1254741&amp;start=240"/>
    <hyperlink ref="A18" r:id="rId34" display="http://forum.sibmama.ru/viewtopic.php?t=1254741&amp;start=240"/>
    <hyperlink ref="A134" r:id="rId35" display="http://forum.sibmama.ru/viewtopic.php?t=1254741&amp;start=255"/>
    <hyperlink ref="A135" r:id="rId36" display="http://forum.sibmama.ru/viewtopic.php?t=1254741&amp;start=255"/>
    <hyperlink ref="A120" r:id="rId37" display="http://forum.sibmama.ru/viewtopic.php?t=1254741&amp;start=255"/>
    <hyperlink ref="A153:A155" r:id="rId38" display="http://forum.sibmama.ru/viewtopic.php?t=1254741&amp;start=255"/>
    <hyperlink ref="A89" r:id="rId39" display="http://forum.sibmama.ru/viewtopic.php?t=1254741&amp;start=255"/>
    <hyperlink ref="A164" r:id="rId40" display="http://forum.sibmama.ru/viewtopic.php?t=1254741&amp;start=255"/>
    <hyperlink ref="A164:A168" r:id="rId41" display="http://forum.sibmama.ru/viewtopic.php?t=1254741&amp;start=255"/>
    <hyperlink ref="A173" r:id="rId42" display="http://forum.sibmama.ru/viewtopic.php?t=1254741&amp;start=255"/>
    <hyperlink ref="A84" r:id="rId43" display="http://forum.sibmama.ru/viewtopic.php?t=1254741&amp;start=255"/>
    <hyperlink ref="A15" r:id="rId44" display="http://forum.sibmama.ru/viewtopic.php?t=1254741&amp;start=255"/>
    <hyperlink ref="A54" r:id="rId45" display="http://forum.sibmama.ru/viewtopic.php?t=1254741&amp;start=255"/>
    <hyperlink ref="A52" r:id="rId46" display="http://forum.sibmama.ru/viewtopic.php?t=1254741&amp;start=270"/>
    <hyperlink ref="A16" r:id="rId47" display="http://forum.sibmama.ru/viewtopic.php?t=1254741&amp;start=255"/>
    <hyperlink ref="A19" r:id="rId48" display="http://forum.sibmama.ru/viewtopic.php?t=1254741&amp;start=270"/>
    <hyperlink ref="A125" r:id="rId49" display="http://forum.sibmama.ru/viewtopic.php?t=1254741&amp;start=270"/>
    <hyperlink ref="A194:A195" r:id="rId50" display="http://forum.sibmama.ru/viewtopic.php?t=1254741&amp;start=270"/>
    <hyperlink ref="A118" r:id="rId51" display="http://forum.sibmama.ru/viewtopic.php?t=1254741&amp;start=270"/>
    <hyperlink ref="A104" r:id="rId52" display="http://forum.sibmama.ru/viewtopic.php?t=1254741&amp;start=270"/>
    <hyperlink ref="A201:A202" r:id="rId53" display="http://forum.sibmama.ru/viewtopic.php?t=1254741&amp;start=270"/>
    <hyperlink ref="A132" r:id="rId54" display="http://forum.sibmama.ru/viewtopic.php?t=1254741&amp;start=270"/>
    <hyperlink ref="A86" r:id="rId55" display="http://forum.sibmama.ru/viewtopic.php?t=1254741&amp;start=270"/>
    <hyperlink ref="A107" r:id="rId56" display="http://forum.sibmama.ru/viewtopic.php?t=1254741&amp;start=285"/>
    <hyperlink ref="A108" r:id="rId57" display="http://forum.sibmama.ru/viewtopic.php?t=1254741&amp;start=285"/>
    <hyperlink ref="A30" r:id="rId58" display="http://forum.sibmama.ru/viewtopic.php?t=1254741&amp;start=285"/>
    <hyperlink ref="A213:A218" r:id="rId59" display="http://forum.sibmama.ru/viewtopic.php?t=1254741&amp;start=285"/>
    <hyperlink ref="A159" r:id="rId60" display="http://forum.sibmama.ru/viewtopic.php?t=1254741&amp;start=285"/>
    <hyperlink ref="A87" r:id="rId61" display="http://forum.sibmama.ru/viewtopic.php?t=1254741&amp;start=270"/>
    <hyperlink ref="A77" r:id="rId62" display="http://forum.sibmama.ru/viewtopic.php?t=1254741&amp;start=285"/>
    <hyperlink ref="A124" r:id="rId63" display="http://forum.sibmama.ru/viewtopic.php?t=1254741&amp;start=285"/>
    <hyperlink ref="A172" r:id="rId64" display="http://forum.sibmama.ru/viewtopic.php?t=1254741&amp;start=285"/>
    <hyperlink ref="A17" r:id="rId65" display="http://forum.sibmama.ru/viewtopic.php?t=1254741&amp;start=255"/>
    <hyperlink ref="A20" r:id="rId66" display="http://forum.sibmama.ru/viewtopic.php?t=1254741&amp;start=270"/>
    <hyperlink ref="A42" r:id="rId67" display="http://forum.sibmama.ru/viewtopic.php?t=1254741&amp;start=225"/>
    <hyperlink ref="A46" r:id="rId68" display="http://forum.sibmama.ru/viewtopic.php?t=1254741&amp;start=225"/>
    <hyperlink ref="A48" r:id="rId69" display="http://forum.sibmama.ru/viewtopic.php?t=1254741&amp;start=225"/>
    <hyperlink ref="A53" r:id="rId70" display="http://forum.sibmama.ru/viewtopic.php?t=1254741&amp;start=270"/>
    <hyperlink ref="A71" r:id="rId71" display="http://forum.sibmama.ru/viewtopic.php?t=1254741&amp;start=225"/>
    <hyperlink ref="A85" r:id="rId72" display="http://forum.sibmama.ru/viewtopic.php?t=1254741&amp;start=255"/>
    <hyperlink ref="A88" r:id="rId73" display="http://forum.sibmama.ru/viewtopic.php?t=1254741&amp;start=270"/>
    <hyperlink ref="A95" r:id="rId74" display="http://forum.sibmama.ru/viewtopic.php?t=1254741&amp;start=240"/>
    <hyperlink ref="A101" r:id="rId75" display="http://forum.sibmama.ru/viewtopic.php?t=1254741&amp;start=225"/>
    <hyperlink ref="A103" r:id="rId76" display="http://forum.sibmama.ru/viewtopic.php?t=1254741&amp;start=240"/>
    <hyperlink ref="A109" r:id="rId77" display="http://forum.sibmama.ru/viewtopic.php?t=1254741&amp;start=285"/>
    <hyperlink ref="A114" r:id="rId78" display="http://forum.sibmama.ru/viewtopic.php?t=1254741&amp;start=240"/>
    <hyperlink ref="A117" r:id="rId79" display="http://forum.sibmama.ru/viewtopic.php?t=1254741&amp;start=210&amp;sid=92a4ebf2ff2616d77c9e3620b6b7ad6e"/>
    <hyperlink ref="A119" r:id="rId80" display="http://forum.sibmama.ru/viewtopic.php?t=1254741&amp;start=270"/>
    <hyperlink ref="A133" r:id="rId81" display="http://forum.sibmama.ru/viewtopic.php?t=1254741&amp;start=270"/>
    <hyperlink ref="A136" r:id="rId82" display="http://forum.sibmama.ru/viewtopic.php?t=1254741&amp;start=255"/>
    <hyperlink ref="A138" r:id="rId83" display="http://forum.sibmama.ru/viewtopic.php?t=1254741&amp;start=240"/>
    <hyperlink ref="A145" r:id="rId84" display="http://forum.sibmama.ru/viewtopic.php?t=1254741&amp;start=240"/>
    <hyperlink ref="A160" r:id="rId85" display="http://forum.sibmama.ru/viewtopic.php?t=1254741&amp;start=285"/>
    <hyperlink ref="A161" r:id="rId86" display="http://forum.sibmama.ru/viewtopic.php?p=69574703"/>
    <hyperlink ref="A162" r:id="rId87" display="http://forum.sibmama.ru/viewtopic.php?p=69574703"/>
    <hyperlink ref="A163" r:id="rId88" display="http://forum.sibmama.ru/viewtopic.php?p=69574703"/>
    <hyperlink ref="A78" r:id="rId89" display="http://forum.sibmama.ru/viewtopic.php?t=1254741&amp;start=315"/>
    <hyperlink ref="A156" r:id="rId90" display="http://forum.sibmama.ru/viewtopic.php?t=1254741&amp;start=315"/>
    <hyperlink ref="A157" r:id="rId91" display="http://forum.sibmama.ru/viewtopic.php?t=1254741&amp;start=315"/>
    <hyperlink ref="A36" r:id="rId92" display="http://forum.sibmama.ru/viewtopic.php?t=1254741&amp;start=300"/>
    <hyperlink ref="A189:A190" r:id="rId93" display="http://forum.sibmama.ru/viewtopic.php?t=1254741&amp;start=300"/>
    <hyperlink ref="A158" r:id="rId94" display="http://forum.sibmama.ru/viewtopic.php?t=1254741&amp;start=315"/>
    <hyperlink ref="A79" r:id="rId95" display="http://forum.sibmama.ru/viewtopic.php?t=1254741&amp;start=315"/>
  </hyperlinks>
  <pageMargins left="0.7" right="0.7" top="0.75" bottom="0.75" header="0.3" footer="0.3"/>
  <pageSetup paperSize="9" orientation="portrait" r:id="rId9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2015-12-12T05:40:39Z</dcterms:modified>
</cp:coreProperties>
</file>