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202" i="1" l="1"/>
  <c r="H199" i="1"/>
  <c r="H195" i="1"/>
  <c r="H180" i="1"/>
  <c r="H171" i="1"/>
  <c r="H167" i="1"/>
  <c r="H162" i="1"/>
  <c r="H159" i="1"/>
  <c r="H145" i="1"/>
  <c r="H143" i="1"/>
  <c r="H139" i="1"/>
  <c r="H122" i="1"/>
  <c r="H109" i="1"/>
  <c r="H106" i="1"/>
  <c r="H96" i="1"/>
  <c r="H86" i="1"/>
  <c r="H73" i="1"/>
  <c r="H69" i="1"/>
  <c r="H64" i="1"/>
  <c r="H59" i="1"/>
  <c r="H54" i="1"/>
  <c r="H50" i="1"/>
  <c r="H46" i="1"/>
  <c r="H43" i="1"/>
  <c r="H38" i="1"/>
  <c r="H28" i="1"/>
  <c r="H24" i="1"/>
  <c r="H12" i="1"/>
  <c r="H9" i="1"/>
  <c r="H175" i="1"/>
  <c r="F202" i="1"/>
  <c r="E202" i="1"/>
  <c r="F199" i="1"/>
  <c r="E199" i="1"/>
  <c r="E180" i="1"/>
  <c r="F180" i="1" s="1"/>
  <c r="E171" i="1"/>
  <c r="F171" i="1" s="1"/>
  <c r="E159" i="1"/>
  <c r="F159" i="1" s="1"/>
  <c r="E145" i="1"/>
  <c r="F145" i="1" s="1"/>
  <c r="E143" i="1"/>
  <c r="F143" i="1" s="1"/>
  <c r="E122" i="1"/>
  <c r="F122" i="1" s="1"/>
  <c r="E109" i="1"/>
  <c r="F109" i="1" s="1"/>
  <c r="E106" i="1"/>
  <c r="F106" i="1" s="1"/>
  <c r="E86" i="1"/>
  <c r="F86" i="1" s="1"/>
  <c r="E73" i="1"/>
  <c r="F73" i="1" s="1"/>
  <c r="E69" i="1"/>
  <c r="F69" i="1" s="1"/>
  <c r="E59" i="1"/>
  <c r="F59" i="1" s="1"/>
  <c r="E50" i="1"/>
  <c r="F50" i="1" s="1"/>
  <c r="E46" i="1"/>
  <c r="F46" i="1" s="1"/>
  <c r="E43" i="1"/>
  <c r="F43" i="1" s="1"/>
  <c r="E38" i="1"/>
  <c r="F38" i="1" s="1"/>
  <c r="E28" i="1"/>
  <c r="F28" i="1" s="1"/>
  <c r="E24" i="1"/>
  <c r="F24" i="1" s="1"/>
  <c r="E12" i="1"/>
  <c r="F12" i="1" s="1"/>
  <c r="E9" i="1"/>
  <c r="F9" i="1" s="1"/>
  <c r="E175" i="1"/>
  <c r="F175" i="1" s="1"/>
  <c r="E184" i="1"/>
  <c r="E195" i="1" s="1"/>
  <c r="F195" i="1" s="1"/>
  <c r="E62" i="1"/>
  <c r="E94" i="1"/>
  <c r="E96" i="1" s="1"/>
  <c r="F96" i="1" s="1"/>
  <c r="E53" i="1"/>
  <c r="E54" i="1" s="1"/>
  <c r="F54" i="1" s="1"/>
  <c r="E130" i="1"/>
  <c r="E139" i="1" s="1"/>
  <c r="F139" i="1" s="1"/>
  <c r="E165" i="1"/>
  <c r="E167" i="1" s="1"/>
  <c r="F167" i="1" s="1"/>
  <c r="E160" i="1"/>
  <c r="E162" i="1" s="1"/>
  <c r="F162" i="1" s="1"/>
  <c r="E63" i="1"/>
  <c r="E64" i="1" l="1"/>
  <c r="F64" i="1" s="1"/>
</calcChain>
</file>

<file path=xl/sharedStrings.xml><?xml version="1.0" encoding="utf-8"?>
<sst xmlns="http://schemas.openxmlformats.org/spreadsheetml/2006/main" count="372" uniqueCount="211">
  <si>
    <t>ник</t>
  </si>
  <si>
    <t>наименование</t>
  </si>
  <si>
    <t>цена</t>
  </si>
  <si>
    <t>кол-во</t>
  </si>
  <si>
    <t>сдано</t>
  </si>
  <si>
    <t>долг</t>
  </si>
  <si>
    <t>Lemusik</t>
  </si>
  <si>
    <t>и вот эти в заказ Колготки детские » Красная Ветка » с871кв р13/14 </t>
  </si>
  <si>
    <t>колготки на рост 74 1шт и на 80 2шт, цвет на мальчика из этих артов CAN04001, CAN04004, CAN04004 </t>
  </si>
  <si>
    <t>1. Футболка для девочки (Черубино), Артикул: CAK61145, цена 125 руб, размер 122/64, цвет фуксия или бирюза </t>
  </si>
  <si>
    <t>2. Платье детское (Лунева), Артикул: 910-34, цена 257 руб, рост 104 </t>
  </si>
  <si>
    <t>3. Платье детское (Лунева), Артикул: 09-05, цена 317 руб, рост 104</t>
  </si>
  <si>
    <t>голубка1</t>
  </si>
  <si>
    <t>Жакет женский (Пеликан) Артикул: FJX581 р.M цвет Grey цена 581 руб. </t>
  </si>
  <si>
    <t>Жакет женский (Пеликан) Артикул: FJX601 р.M цвет Black цена 581 руб. </t>
  </si>
  <si>
    <t>Блузка женская (Пеликан) Артикул: FWJ0801 р.M цвет Purple цена 563 руб.</t>
  </si>
  <si>
    <t>ellf</t>
  </si>
  <si>
    <t>1. Пижама для мальчика (Черубино) Артикул: CAB5163, размер 92, цена 286. </t>
  </si>
  <si>
    <t>2. Пижама для мальчика (Черубино) Артикул: CAB5232, размер 98, цвет голубой, цена 330. </t>
  </si>
  <si>
    <t>3. Пижама для мальчика (Черубино) Артикул: CAB5232, размер 92, цвет серый меланж, цена 330.</t>
  </si>
  <si>
    <t>Ленэль</t>
  </si>
  <si>
    <t>Халат женский интерлок (Гамма Текс) Артикул: 1208гт р.50 834р</t>
  </si>
  <si>
    <t>Madinanaty</t>
  </si>
  <si>
    <t>Elena76</t>
  </si>
  <si>
    <t>Куртка для девочки (Черубино)Артикул: CWJ61263 </t>
  </si>
  <si>
    <t>1. розовый/желтый размер 128 636,00 </t>
  </si>
  <si>
    <t>2. фиолетовый/бирюзовый размер размер 140 636,00</t>
  </si>
  <si>
    <t>Полукомбинезон ясельный (Консалт) Артикул: К6118-2 р.52/80 149,50р на девочку </t>
  </si>
  <si>
    <t>Ползунки на евро-резинке с ластовицей (Фанни Зебра)Артикул: 4.19.2б р.80/52 63,00 на девочку 3 шт</t>
  </si>
  <si>
    <t>CWB7456 Брюки ясельные (Черубино) Р-Р 86 2 штуки серый меланж, замена розовый.</t>
  </si>
  <si>
    <t>Елена Люфт</t>
  </si>
  <si>
    <t>Комбинезон детский (Лаки Чайлд)Артикул: 18-21 р.26(80-86) 364руб. - 1 шт </t>
  </si>
  <si>
    <t>Комбинезон "Галстук" (Лаки Чайлд) Артикул: 3-18 р.22(68-74) 379руб. - 1шт </t>
  </si>
  <si>
    <t>Кофточка с боковой застежкой (Фанни Зебра) Артикул: 4.27.2а р.62/40 -1шт </t>
  </si>
  <si>
    <t>р.68/44 - 1шт для мальчика</t>
  </si>
  <si>
    <t>meri257</t>
  </si>
  <si>
    <t>Футболка для девочки (Черубино) Артикул: CAJ61161 р.146/76 ц.140 2 шт.</t>
  </si>
  <si>
    <t>Маркиза 2005</t>
  </si>
  <si>
    <t>Носки детские (Орел) с507ор р.14-16 махровый след 2 пары голубые и серые с котом как на фото Цена 44 руб</t>
  </si>
  <si>
    <t>из пристроя</t>
  </si>
  <si>
    <t>CWB 4123 Боди ясельное бирюзовый (080)-52 УЗ (Черубино) это из нового черубино </t>
  </si>
  <si>
    <t>Трусы женские (Пеликан) Артикул: LMT382 р-р S цвет Vanilla </t>
  </si>
  <si>
    <t>Трусы женские (Пеликан) Артикул: LLB354 р-р S цвет Vine</t>
  </si>
  <si>
    <t>GreenGrass</t>
  </si>
  <si>
    <t>Водолазка женская Черубино (Cherubino) FS6168 разм 170/96/48 цвет черный цена 327,00 </t>
  </si>
  <si>
    <t>Водолазка женская Черубино (Cherubino) FL6170 разм 170/104/52 цвет св. серый цена 404,00 </t>
  </si>
  <si>
    <t>1. Комплект ясельный (комбинезон, шапочка) (Черубино), Артикул: CAB9447 цвет голубой (замена бирюзовый)р-р 62 цена 355 (замена Комплект ясельный (кофточка, ползунки, шапочка) Артикул: CAB9446, цвет бирюзовый либо голубой, р-р 74 цена 349) </t>
  </si>
  <si>
    <t>2. Комбинезон дет. "Веселая Забава" супрем (Юник) Артикул: U1093-23С, цвет молочный, р-р 74. цена 216 (Замена Комбинезон ясельный (Консалт) Артикул: К6027-2, цвет сердечки + фисташковый, р-р 74, цена 279,5, сумма 559 ) </t>
  </si>
  <si>
    <t>Elena_DiK</t>
  </si>
  <si>
    <t>1. Майка дет. "Сова и слоник" принт (Юник) Артикул: U1128-11C цвет любой  р-р 110  1шт (мальчик) </t>
  </si>
  <si>
    <t>2.Майка дет. "Веселая Забава" принт супрем (Юник) Артикул: U1129-11C цвет любой р-р 110 1шт (мальчик) </t>
  </si>
  <si>
    <t>3.  Кальсоны (Евразия) Артикул: М424 черный р-р 110 1шт (мальчик) </t>
  </si>
  <si>
    <t>4. Трусы для девочки (Черубино) Артикул: CAJ1362 р-р 152-158  цвета любые разные 2шт </t>
  </si>
  <si>
    <t>5. Майка для девочек (Черубино) Артикул: CAJ2127 р-р 152-158 цвет любой 1шт </t>
  </si>
  <si>
    <t>6. Майка для девочки (Черубино) Артикул: CAJ61162 р-р 158 цвет любой 1шт </t>
  </si>
  <si>
    <t>7. Трусы для мальчика (Черубино) Артикул: CAK1309 р-р 110-116 цвет любой 1шт </t>
  </si>
  <si>
    <t>8. Трусы-боксеры для мальчика (Черубино) Артикул: CAK1310 р-р 110-116 цвет любой 1шт</t>
  </si>
  <si>
    <t>1. Брюки типа "лосины" для девочки (Черубино) Артикул: CWJ7466 цвет светло - серый меланж р-р 158  1шт </t>
  </si>
  <si>
    <t>2.Бриджи (укороченные) для девочки (Черубино)  Артикул: CAJ7438 цвет черный р-р 158 1шт </t>
  </si>
  <si>
    <t>3.  Джемпер для мальчика (Черубино) Артикул: CWK61190 цвет темно-синий р-р 104 1шт </t>
  </si>
  <si>
    <t>4. Жилет дет. (Консалт)  Артикул: К352ш цвет серый р-р 110 1шт</t>
  </si>
  <si>
    <t>Стриповна</t>
  </si>
  <si>
    <t>Комплект дет."Tedi" (кофточка+п/комбинезон) (Юник) Артикул: U987-11, цвет: голубой, размер: 62, цена: 337</t>
  </si>
  <si>
    <t>Татьяна-@555</t>
  </si>
  <si>
    <t>Пижама для девочки (Черубино) арт. САК5208 р-р 122\64 розовый</t>
  </si>
  <si>
    <t>berezzka</t>
  </si>
  <si>
    <t>Пижама для девочки (Черубино) Артикул: CAJ5212 р. 128\64 цвет персиковый (голубой)</t>
  </si>
  <si>
    <t>nadushka22</t>
  </si>
  <si>
    <t xml:space="preserve">Брюки типа "лосины" для девочки (Черубино)Артикул: CWJ7466 Производитель: Черубино (Cherubino) 134 - р-р - цвет - св.серый меланж, 182 руб </t>
  </si>
  <si>
    <t xml:space="preserve">Артикул: CWK7452 р-р 110 - св.серый меланж, 182 руб </t>
  </si>
  <si>
    <t>Куртка для дев. (Консалт) Артикул: ФЛТ34017-6 Производитель: Консалт (Crockid) р-р 68 (134), 395 руб</t>
  </si>
  <si>
    <t>Кофточка ясельная (Черубино) Артикул: CSB61098 р-р 86 цвет бирюзовый </t>
  </si>
  <si>
    <t>1) Пижама для девочки (Черубино) Артикул: CAK5206, р.122/64, цв. серый+розовый (на замену любой др.цвет) </t>
  </si>
  <si>
    <t>2) Майка для девочки (Черубино) Артикул: CAK2246, р.122-128, розовый и бирюзовый (2 шт), 105 руб. </t>
  </si>
  <si>
    <t>3) Майка укороч. (Евразия) Артикул: К235, р.7-122, 97 руб.</t>
  </si>
  <si>
    <t>ПартиZанка</t>
  </si>
  <si>
    <t>Платье детское (Лунева), Артикул: 09-14, размер 98, цена 238 руб. </t>
  </si>
  <si>
    <t>Майка для девочки (Черубино), Артикул: CAK2200, размер 122, цена 65 руб</t>
  </si>
  <si>
    <t>Майка мужская (Евразия) Артикул: В324 размер L 182-188 цвет белый </t>
  </si>
  <si>
    <t>Майка мужская (Евразия) Артикул: В313 размер L 182-188 цвет белый </t>
  </si>
  <si>
    <t>Ободок (Орби) Артикул: 61908</t>
  </si>
  <si>
    <t>марина-василёк</t>
  </si>
  <si>
    <t>Комбинезон дет. "Каролинка" (Юник) Артикул: U338-23-32, р-р 74, цена 236 </t>
  </si>
  <si>
    <t>Ползунки короткие швами наружу (Фанни Зебра) Артикул: 4.15.1, р-р 74, цена 54 </t>
  </si>
  <si>
    <t>Ползунки на евро-резинке с ластовицей (Фанни Зебра) Артикул: 4.19.2б р-р 74, цена, 54 </t>
  </si>
  <si>
    <t>Ползунки кор.дет. "Карамель" (Юник) Артикул: U626-7, р-р 74, цена 115 </t>
  </si>
  <si>
    <t>Ползунки кор.дет. "Карамель" (Юник) Артикул: U629-24, р-р 74, цена 113 (замена ползунки кор.дет. "Каролинка" (Юник) Артикул: U1112-23-32 р-р 74, цена 120)</t>
  </si>
  <si>
    <t>Полукомбинезон ясельный (Консалт) Артикул: К6083, р-р 74, цвет ярко белый, цена 175</t>
  </si>
  <si>
    <t>CWB 61231 Джемпер ясельный экрю/бирюз. (086)-52 УЗ - 142р </t>
  </si>
  <si>
    <t>CWB 7461 Брюки ясельные синий (086)-52 УЗ - 199р </t>
  </si>
  <si>
    <t>CAK 2249 Майка для девочки розовый (122-128)-64 УЗ - 99р </t>
  </si>
  <si>
    <t>CWJ 61237 Водолазка для девочки экрю (128)-64 УЗ - 269</t>
  </si>
  <si>
    <t>Медовая</t>
  </si>
  <si>
    <t>Артикул: CWJ3158 Комплект для мальчика рост 128 </t>
  </si>
  <si>
    <t>Артикул: U1080-4С Джемпер дет. "Сова и Слоник" (Юник) 74 </t>
  </si>
  <si>
    <t>Артикул: U285-8 Боди дет. "Tedi " (Юник) 74 </t>
  </si>
  <si>
    <t>Артикул: U466-37 Ползунки дет.без следа "Мышка-норушка 80 и 86</t>
  </si>
  <si>
    <t>Аня Шушунова</t>
  </si>
  <si>
    <t>Джемпер для девочки CWK61269. Р-104 , цена: 279 р. На замену р -110</t>
  </si>
  <si>
    <t>Уника</t>
  </si>
  <si>
    <t>Каштанк@</t>
  </si>
  <si>
    <t>Купальник гимнастический для девочки (Черубино) 116 бирюза или фуксия</t>
  </si>
  <si>
    <t>Бриджи (укороченные) для девочки (Черубино) Артикул: CAK7437 цвет черный р-р 116/60 80 руб 1 шт </t>
  </si>
  <si>
    <t>Платье для девочки (Черубино) Артикул: CK6J005 р. 110/60 цвет голубой цена 691 руб. </t>
  </si>
  <si>
    <t>Платье женское (Пеликан) Артикул: FDJ602 размер L цвет Black цена 591 руб. </t>
  </si>
  <si>
    <t>Джемпер женский (Пеликан) Артикул: KJ51 р.M цвет Bluestont цена 654 руб. </t>
  </si>
  <si>
    <t>Жакет женский (Пеликан) Артикул: FJX601 р. L цвет Black цена 581 руб. </t>
  </si>
  <si>
    <t>Фуфайка для мальчика (Консалт), К3560к84, р-р 134, цвет кармин2, цена 265р </t>
  </si>
  <si>
    <t>Футболка для мальчика (Черубино), CSJ61134, р-р 134, цвет зеленый, замена желтый, цена 235р </t>
  </si>
  <si>
    <t>Трусы для мальчика (Консалт), К1935, р-р 134-140, цена 82р</t>
  </si>
  <si>
    <t>СказкаНаНочь</t>
  </si>
  <si>
    <t>Бриджи для девочки Артикул: CSK7404 Производитель: Черубино (Cherubino) раз-р 86/52 салатовый - 167 руб </t>
  </si>
  <si>
    <t>Брюки типа "лосины" для девочки Артикул: CWK7449 Производитель: Черубино (Cherubino) раз-р 92/52 малиновый или сиреневый - 177 руб на замену серый </t>
  </si>
  <si>
    <t>Носки жен. (Орел) Артикул: с341ор Производитель: Орёл р 23/25 - 3 пары</t>
  </si>
  <si>
    <t>jhonik</t>
  </si>
  <si>
    <t>Боди короткий рукав (Фанни Зебра) Артикул: 4.29.2б80/5264,00 2 шт.</t>
  </si>
  <si>
    <t>Anet@</t>
  </si>
  <si>
    <t>Боди для девочки (Лаки Чайлд) Артикул: 1-5Дф р.24 (74-80) 189,0 1 шт </t>
  </si>
  <si>
    <t>Боди короткий рукав (Фанни Зебра) Артикул: 4.29.2б р.80/52 64,0 1 шт расцветка для девочки </t>
  </si>
  <si>
    <t>Комбинезон детский (Черубино), Артикул: CWK9536, р-р 104, цвет серый/розовый, замена любой другой в сердечко для девочки</t>
  </si>
  <si>
    <t>Джемпер дет. "Карамель" (Юник) U628-7 , р-р 80, сиреневый 131 руб. </t>
  </si>
  <si>
    <t>Джемпер дет. "Сова и Слоник"U1080-4С , р-р 86, розовый , 118 руб.</t>
  </si>
  <si>
    <t>Tanushik</t>
  </si>
  <si>
    <t>1)Полукомбинезон Пеликан арт SR375 цвет Red разм3/6 1шт 228руб </t>
  </si>
  <si>
    <t>на замену ползунки Консалт арт К4343 цвет розовый горошек разм48/74 165руб </t>
  </si>
  <si>
    <t>2)боди Фанни зебра арт4,29,2б разм62/40 на девочку 64руб</t>
  </si>
  <si>
    <t>Просто Ангел</t>
  </si>
  <si>
    <t>И нужны махровые колготки для девочки на рост 74 1 шт.Фиолетовые, фуксия, розовые, серые можно</t>
  </si>
  <si>
    <t>Колготки жен. COTTON 250 (Конте) Артикул: COTTON 250, размер 3, цвет marino</t>
  </si>
  <si>
    <t>Пани КатЭ</t>
  </si>
  <si>
    <t>Бриджи женские (Черубино)Артикул: FL7108 р170/116 2 шт серый меланж и темно серые 235 руб </t>
  </si>
  <si>
    <t>Кальсоны на мальчика Артикул: 12-412-115 размер 128 цена 353</t>
  </si>
  <si>
    <t>ОльгаСавина</t>
  </si>
  <si>
    <t>с185ор Носки дет. х/б+эл. (Орел) размер 20-22 3 пары</t>
  </si>
  <si>
    <t>Джемпер ясельный (Черубино) на мальчика Артикул: CWN6985  р. 80 цвет салатовый 232 р. </t>
  </si>
  <si>
    <t>Комплект для мальчика (Консалт) Артикул: К2229ХВк62 р. 86 цвет оранж+мокрый асфальт  285 р. </t>
  </si>
  <si>
    <t>Комплект ясельный (футболка (фуфайка), шорты) на мальчика Артикул: CSB9476 р. 80 цвет голуб/красный 298 р.</t>
  </si>
  <si>
    <t>IrinaGG</t>
  </si>
  <si>
    <t>Джемпер женский (Черубино), Артикул: FS6179, размер 48, цена 192 руб, цвет св.серый </t>
  </si>
  <si>
    <t>Джемпер женский (Черубино) , Артикул: FS6180, размер 48, цена 192 руб, цвет горчично-желтый</t>
  </si>
  <si>
    <t>Кальсоны мужские Черубино, ML 1038, размер 182-188/96 (54), черный, 359 руб. </t>
  </si>
  <si>
    <t>Брюки мужские Черубино, ML 7099, размер 182/100 (56), с.меланж, 494 руб. (если будет размер 54, то лучше его, любого цвета) </t>
  </si>
  <si>
    <t>Трусы мужские Евразия, В317, размер XL, 132 руб. (не знаю размерный ряд этого производителя, российский у мужа 52-54, Pelican XL. Если маломерит, то тогда в заказ XXL)</t>
  </si>
  <si>
    <t>Ольга Чайка</t>
  </si>
  <si>
    <t xml:space="preserve">Майка для мальчика (Черубино) Артикул: CAK2212 Разм. 92/52 Белый 1 шт. Желтый 1 шт. Цена 85р. </t>
  </si>
  <si>
    <t xml:space="preserve">Майка для мальчика (Черубино) Артикул: CAJ2095 Белый, разм. 164/84 Цена 88р. 1 шт. </t>
  </si>
  <si>
    <t>Майка для девочки (Консалт) Артикул: К1066 Разм. 52/92 Цена 78р. 1 шт.</t>
  </si>
  <si>
    <t>Макарова</t>
  </si>
  <si>
    <t>U1072-11C Шапка дет. "Сова и Слоник" 61 р </t>
  </si>
  <si>
    <t>U1083-11С Комплект дет."Сова и Слоник" размер 62 342 р</t>
  </si>
  <si>
    <t>irenkaN</t>
  </si>
  <si>
    <t xml:space="preserve">Колготки дет. х/б+эл.(Алсу) Артикул: 2фс73 Размер 15/16 - 1 шт. </t>
  </si>
  <si>
    <t xml:space="preserve">Колготки дет. махр(Алсу) Артикул: пфс78 16/17 - 1 шт.(зеленый или любой девчачий) </t>
  </si>
  <si>
    <t>Майка для девочек (Якс)Артикул: YBG2270-001 Размер 4/5 - 1 шт.</t>
  </si>
  <si>
    <t>провизор</t>
  </si>
  <si>
    <t>1. Джемпер детский Kids (Евразия) Артикул: 12-521-046В цвет красный (замена любой для мальчика) р-р 110 </t>
  </si>
  <si>
    <t>2. Футболка для мальчика (Черубино) Артикул: CSK61083 цвет сер. меланж (замена жёлтый) р-р 110</t>
  </si>
  <si>
    <t xml:space="preserve">Носки детские » Консалт (Crockid) » К9523-11-3, размер 12 и </t>
  </si>
  <si>
    <t>Консалт (Crockid) » К9529-10-3, размер 14</t>
  </si>
  <si>
    <t>Фуфайка ясельная (Консалт) Артикул: К3698-2, Р-Р 74, цвет роз.пудра+кошки цена 150, сумма 300</t>
  </si>
  <si>
    <t xml:space="preserve"> (замена Кофточка ясельная (Консалт) Артикул: К300043-2, р-р 74, цвет сердечки+птички) </t>
  </si>
  <si>
    <t>Комплект дет."Tedi" (кофточка+п/комбинезон) (Юник) Артикул: U987-23, р-р 74 цвет молочный, цена 337</t>
  </si>
  <si>
    <t>GAJD347 Комплект для девочек (Пеликан) размер 2 Rose</t>
  </si>
  <si>
    <t xml:space="preserve">Колготки жен. ACTIVE 40 (Конте) Артикул: ACTIVE40 разм.2 цвет natural 1 шт., shade 1шт. </t>
  </si>
  <si>
    <t>Артикул:   U974-23 Полукомбинезон дет. "Happy " (Юник) , цвет : молочный, размер: 62</t>
  </si>
  <si>
    <t>носки детские (Консалт) К9527-5-3 125р</t>
  </si>
  <si>
    <t>Брюки ясельные (Черубино) Артикул: CWB7456 р.74/48 цвет серый меланж 185,0 </t>
  </si>
  <si>
    <t>Куртка с лампас.из футера для дев. (Лаки Чайлд) Артикул: 1-18Дф р.24(74-80) 359,0</t>
  </si>
  <si>
    <t xml:space="preserve">Колготки дет. (Алсу) Артикул: КДД12 разм. 14/15 Цена 79р. </t>
  </si>
  <si>
    <t xml:space="preserve">Колготки детские (Красная ветка) Артикул: с-1119 разм. 13/14 цена 84р. </t>
  </si>
  <si>
    <t xml:space="preserve">Колготки детские (Красная ветка) Артикул: С800кв разм. 14/15 цена 109р. цвет на девочку (желтый, оранжевый, белый) </t>
  </si>
  <si>
    <t xml:space="preserve">Колготки дет. (Алсу) Артикул: АС70 разм. 13/14 цена 62р. </t>
  </si>
  <si>
    <t>Перчатки детские (Кроха) Артикул: G-25 р-р 8-10 337 руб </t>
  </si>
  <si>
    <t>замена Артикул: G-8 или любые другие такого плана на девочку расцветка желательно серые, фиолетовые, белые</t>
  </si>
  <si>
    <t>pyuli</t>
  </si>
  <si>
    <t>Артикул: 2-21 Комбинезон из велюра с капюшоном (Лаки Чайлд) размер 80/86, цвет розовый, на замену экрю, цена 519р. </t>
  </si>
  <si>
    <t>Комплект ясельный (ползунки, , шапочка), Артикул: CAN9406, размер 80, цвет светло-розовый, цена 440р. </t>
  </si>
  <si>
    <t>Комбинезон дет. "Карамель" (Юник) Артикул: U206-7, размер 80, цвет сиреневый, цена 238р.</t>
  </si>
  <si>
    <t>макарено</t>
  </si>
  <si>
    <t>Брюки типа "лосины" для девочки (Черубино) Артикул: CWJ7466- рр134, серый меланж, 182р </t>
  </si>
  <si>
    <t>Шорты для мальчика (Черубино) Артикул: CAJ7436 р-р 158/80 т.синий замена синий или с.меланж</t>
  </si>
  <si>
    <t>БАЛАНЮЧКА</t>
  </si>
  <si>
    <t>Ползунки (Фанни Зебра) Артикул: 4.14.2 р.68-44 80,00 на девочку 1 шт </t>
  </si>
  <si>
    <t>Ползунки (Фанни Зебра) Артикул: 4.14.2 р.74-48 80,00 на девочку 1 шт </t>
  </si>
  <si>
    <t>Ползунки (Фанни Зебра) Артикул: 4.14.4 р.68-44 84,00 на девочку 1 шт </t>
  </si>
  <si>
    <t>Ползунки (Фанни Зебра) Артикул: 4.14.4 р.74-48 84,00 на девочку 1 шт </t>
  </si>
  <si>
    <t>Ползунки высокие с ластовицей (Фанни Зебра) Артикул: 4.14.2б р. р.68-44 85,00 на девочку 1 шт </t>
  </si>
  <si>
    <t>Ползунки высокие с ластовицей (Фанни Зебра) Артикул: 4.14.2б р. р.74-48 85,00 на девочку 1 шт</t>
  </si>
  <si>
    <t>sav1982</t>
  </si>
  <si>
    <t>CWK61261 Куртка для девочки, флис. Р-104 цвет: серый/розовый (на замену фиолетовый/бирюзовый; в крайнем случае розовый/желтый). Цена: 552 р</t>
  </si>
  <si>
    <t>1.Платье детское (Лунева), Арт.:09-36К, цвет: голубой, размер: 80, цена:238 руб. (на замену это же платье 86 размера); </t>
  </si>
  <si>
    <t>2. Платье детское (Лунева), Арт.:09-14, цвет: ярко-розовое, размер:86, цена:238 руб.</t>
  </si>
  <si>
    <t>Еленка Распрекрасная</t>
  </si>
  <si>
    <t>Кальсоны мужские (Черубино) ML1037 р.182-188/92 (52) </t>
  </si>
  <si>
    <t>Августовская</t>
  </si>
  <si>
    <t>1. Кофточка ясельная (Бель Бимбо), Арт.:136066, цвет: абрикосовый, размер: 86/52, цена:70 руб.; </t>
  </si>
  <si>
    <t>2. Сарафан для девочки (Консалт), Арт.: СТКР50005, цвет: белый горох на синем, размер:52/80, цена:345 руб.</t>
  </si>
  <si>
    <t>1. Носки женские Красная ветка, арт. с457, р. 23-25, цена 42 руб., 5 шт. </t>
  </si>
  <si>
    <t>2. Ползунки короткие Консалт, арт. 410 кон, р. 48/74, 75 руб., 1 шт. </t>
  </si>
  <si>
    <t>3. Ползунки короткие на резинке Фанни Зебра, арт. 4.12.4, р. 80, 48 руб., 1 шт. </t>
  </si>
  <si>
    <t>4. Ползунки Евразия, арт. 06-195-009, р. 9/74, 74 руб., 1 шт.</t>
  </si>
  <si>
    <t>1.Водолазка для девочки (Черубино) Артикул: CWK61194, р.122, цвет сиреневый цена 258р. </t>
  </si>
  <si>
    <t>2.Джемпер ясельный (Черубино) Артикул: CWN6964, р.74, цвет розовый, цена 218р. </t>
  </si>
  <si>
    <t>3.Водолазка ясельная (Черубино)Артикул: CWN6982, р.62, цвет голубой, цена 162р.</t>
  </si>
  <si>
    <t>Брюки ясельные (Черубино) Артикул: CWB7456 р.74/48 цвет розовый 1 шт 185,0</t>
  </si>
  <si>
    <t>Боди детский (Лаки Чайлд), Артикул: 21-5, р-р 24 (74-80) - 1 шт., на мальчика</t>
  </si>
  <si>
    <t>tiana_t</t>
  </si>
  <si>
    <t>Боди дл.рукав д/мал. (Интерлок) (Мелонс)    Артикул: 3013Боди дл.рукав для мал. р. 40/62</t>
  </si>
  <si>
    <t>носки махровые р.16 на девочку С765кр.в.</t>
  </si>
  <si>
    <t xml:space="preserve">итого </t>
  </si>
  <si>
    <t>с орг%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</si>
</sst>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00B050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1" fontId="0" fillId="0" borderId="0" xfId="0" applyNumberFormat="1"/>
    <xf numFmtId="0" fontId="6" fillId="0" borderId="0" xfId="0" applyFont="1"/>
    <xf numFmtId="0" fontId="1" fillId="0" borderId="0" xfId="0" applyFont="1"/>
    <xf numFmtId="1" fontId="1" fillId="0" borderId="0" xfId="0" applyNumberFormat="1" applyFont="1"/>
    <xf numFmtId="0" fontId="7" fillId="0" borderId="0" xfId="0" applyFont="1"/>
    <xf numFmtId="1" fontId="7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0"/>
  <sheetViews>
    <sheetView tabSelected="1" workbookViewId="0">
      <selection activeCell="I4" sqref="I4"/>
    </sheetView>
  </sheetViews>
  <sheetFormatPr defaultRowHeight="15" x14ac:dyDescent="0.25"/>
  <cols>
    <col min="1" max="1" width="26.42578125" customWidth="1"/>
    <col min="2" max="2" width="58.42578125" customWidth="1"/>
    <col min="6" max="6" width="9.140625" style="5"/>
  </cols>
  <sheetData>
    <row r="1" spans="1:8" s="7" customFormat="1" x14ac:dyDescent="0.25">
      <c r="A1" s="7" t="s">
        <v>0</v>
      </c>
      <c r="B1" s="7" t="s">
        <v>1</v>
      </c>
      <c r="C1" s="7" t="s">
        <v>2</v>
      </c>
      <c r="D1" s="7" t="s">
        <v>3</v>
      </c>
      <c r="E1" s="7" t="s">
        <v>209</v>
      </c>
      <c r="F1" s="8" t="s">
        <v>210</v>
      </c>
      <c r="G1" s="7" t="s">
        <v>4</v>
      </c>
      <c r="H1" s="7" t="s">
        <v>5</v>
      </c>
    </row>
    <row r="2" spans="1:8" x14ac:dyDescent="0.25">
      <c r="A2" t="s">
        <v>116</v>
      </c>
      <c r="B2" s="2" t="s">
        <v>117</v>
      </c>
      <c r="C2">
        <v>183.33</v>
      </c>
      <c r="E2">
        <v>183.33</v>
      </c>
    </row>
    <row r="3" spans="1:8" x14ac:dyDescent="0.25">
      <c r="A3" t="s">
        <v>116</v>
      </c>
      <c r="B3" t="s">
        <v>118</v>
      </c>
      <c r="C3">
        <v>62.08</v>
      </c>
      <c r="E3">
        <v>62.08</v>
      </c>
    </row>
    <row r="4" spans="1:8" x14ac:dyDescent="0.25">
      <c r="A4" t="s">
        <v>116</v>
      </c>
      <c r="B4" s="4" t="s">
        <v>127</v>
      </c>
    </row>
    <row r="5" spans="1:8" x14ac:dyDescent="0.25">
      <c r="A5" t="s">
        <v>116</v>
      </c>
      <c r="B5" s="3" t="s">
        <v>165</v>
      </c>
    </row>
    <row r="6" spans="1:8" x14ac:dyDescent="0.25">
      <c r="A6" t="s">
        <v>116</v>
      </c>
      <c r="B6" s="3" t="s">
        <v>166</v>
      </c>
    </row>
    <row r="7" spans="1:8" x14ac:dyDescent="0.25">
      <c r="A7" t="s">
        <v>116</v>
      </c>
      <c r="B7" s="3" t="s">
        <v>167</v>
      </c>
    </row>
    <row r="8" spans="1:8" x14ac:dyDescent="0.25">
      <c r="A8" t="s">
        <v>116</v>
      </c>
      <c r="B8" s="3" t="s">
        <v>204</v>
      </c>
    </row>
    <row r="9" spans="1:8" s="9" customFormat="1" x14ac:dyDescent="0.25">
      <c r="A9" s="9" t="s">
        <v>116</v>
      </c>
      <c r="E9" s="9">
        <f>SUM(E2:E8)</f>
        <v>245.41000000000003</v>
      </c>
      <c r="F9" s="10">
        <f>E9*1.08</f>
        <v>265.04280000000006</v>
      </c>
      <c r="G9" s="9">
        <v>0</v>
      </c>
      <c r="H9" s="10">
        <f>F9-G9</f>
        <v>265.04280000000006</v>
      </c>
    </row>
    <row r="10" spans="1:8" x14ac:dyDescent="0.25">
      <c r="A10" t="s">
        <v>65</v>
      </c>
      <c r="B10" s="2" t="s">
        <v>64</v>
      </c>
      <c r="C10">
        <v>0</v>
      </c>
      <c r="E10">
        <v>0</v>
      </c>
    </row>
    <row r="11" spans="1:8" x14ac:dyDescent="0.25">
      <c r="A11" t="s">
        <v>65</v>
      </c>
      <c r="B11" s="2" t="s">
        <v>66</v>
      </c>
      <c r="C11">
        <v>382.18</v>
      </c>
      <c r="E11">
        <v>382.18</v>
      </c>
    </row>
    <row r="12" spans="1:8" s="9" customFormat="1" x14ac:dyDescent="0.25">
      <c r="A12" s="9" t="s">
        <v>65</v>
      </c>
      <c r="E12" s="9">
        <f>SUM(E10:E11)</f>
        <v>382.18</v>
      </c>
      <c r="F12" s="10">
        <f>E12*1.08</f>
        <v>412.75440000000003</v>
      </c>
      <c r="G12" s="9">
        <v>0</v>
      </c>
      <c r="H12" s="10">
        <f>F12-G12</f>
        <v>412.75440000000003</v>
      </c>
    </row>
    <row r="13" spans="1:8" x14ac:dyDescent="0.25">
      <c r="A13" t="s">
        <v>48</v>
      </c>
      <c r="B13" s="2" t="s">
        <v>46</v>
      </c>
      <c r="C13">
        <v>344.35</v>
      </c>
      <c r="E13">
        <v>344.35</v>
      </c>
    </row>
    <row r="14" spans="1:8" x14ac:dyDescent="0.25">
      <c r="A14" t="s">
        <v>48</v>
      </c>
      <c r="B14" s="2" t="s">
        <v>47</v>
      </c>
      <c r="C14">
        <v>209.52</v>
      </c>
      <c r="E14">
        <v>209.52</v>
      </c>
    </row>
    <row r="15" spans="1:8" x14ac:dyDescent="0.25">
      <c r="A15" t="s">
        <v>48</v>
      </c>
      <c r="B15" s="2" t="s">
        <v>82</v>
      </c>
      <c r="C15">
        <v>228.92</v>
      </c>
      <c r="E15">
        <v>228.92</v>
      </c>
    </row>
    <row r="16" spans="1:8" x14ac:dyDescent="0.25">
      <c r="A16" t="s">
        <v>48</v>
      </c>
      <c r="B16" t="s">
        <v>83</v>
      </c>
      <c r="C16">
        <v>52.38</v>
      </c>
      <c r="E16">
        <v>52.38</v>
      </c>
    </row>
    <row r="17" spans="1:8" x14ac:dyDescent="0.25">
      <c r="A17" t="s">
        <v>48</v>
      </c>
      <c r="B17" t="s">
        <v>84</v>
      </c>
      <c r="C17">
        <v>52.38</v>
      </c>
      <c r="E17">
        <v>52.38</v>
      </c>
    </row>
    <row r="18" spans="1:8" x14ac:dyDescent="0.25">
      <c r="A18" t="s">
        <v>48</v>
      </c>
      <c r="B18" s="2" t="s">
        <v>85</v>
      </c>
      <c r="C18">
        <v>0</v>
      </c>
      <c r="E18">
        <v>0</v>
      </c>
    </row>
    <row r="19" spans="1:8" x14ac:dyDescent="0.25">
      <c r="A19" t="s">
        <v>48</v>
      </c>
      <c r="B19" s="2" t="s">
        <v>86</v>
      </c>
      <c r="C19">
        <v>109.61</v>
      </c>
      <c r="E19">
        <v>109.61</v>
      </c>
    </row>
    <row r="20" spans="1:8" x14ac:dyDescent="0.25">
      <c r="A20" t="s">
        <v>48</v>
      </c>
      <c r="B20" s="2" t="s">
        <v>159</v>
      </c>
      <c r="C20">
        <v>0</v>
      </c>
      <c r="E20">
        <v>0</v>
      </c>
    </row>
    <row r="21" spans="1:8" x14ac:dyDescent="0.25">
      <c r="A21" t="s">
        <v>48</v>
      </c>
      <c r="B21" s="3" t="s">
        <v>160</v>
      </c>
    </row>
    <row r="22" spans="1:8" x14ac:dyDescent="0.25">
      <c r="A22" t="s">
        <v>48</v>
      </c>
      <c r="B22" s="2" t="s">
        <v>87</v>
      </c>
      <c r="C22">
        <v>169.75</v>
      </c>
      <c r="E22">
        <v>169.75</v>
      </c>
    </row>
    <row r="23" spans="1:8" x14ac:dyDescent="0.25">
      <c r="A23" t="s">
        <v>48</v>
      </c>
      <c r="B23" s="2" t="s">
        <v>161</v>
      </c>
      <c r="C23">
        <v>326.89</v>
      </c>
      <c r="E23">
        <v>326.89</v>
      </c>
    </row>
    <row r="24" spans="1:8" s="9" customFormat="1" x14ac:dyDescent="0.25">
      <c r="A24" s="9" t="s">
        <v>48</v>
      </c>
      <c r="E24" s="9">
        <f>SUM(E13:E23)</f>
        <v>1493.7999999999997</v>
      </c>
      <c r="F24" s="10">
        <f>E24*1.08</f>
        <v>1613.3039999999999</v>
      </c>
      <c r="G24" s="9">
        <v>0</v>
      </c>
      <c r="H24" s="10">
        <f>F24-G24</f>
        <v>1613.3039999999999</v>
      </c>
    </row>
    <row r="25" spans="1:8" x14ac:dyDescent="0.25">
      <c r="A25" t="s">
        <v>23</v>
      </c>
      <c r="B25" s="2" t="s">
        <v>24</v>
      </c>
    </row>
    <row r="26" spans="1:8" x14ac:dyDescent="0.25">
      <c r="A26" t="s">
        <v>23</v>
      </c>
      <c r="B26" s="2" t="s">
        <v>25</v>
      </c>
      <c r="C26">
        <v>616.91999999999996</v>
      </c>
      <c r="E26">
        <v>616.91999999999996</v>
      </c>
    </row>
    <row r="27" spans="1:8" x14ac:dyDescent="0.25">
      <c r="A27" t="s">
        <v>23</v>
      </c>
      <c r="B27" s="2" t="s">
        <v>26</v>
      </c>
      <c r="C27">
        <v>616.91999999999996</v>
      </c>
      <c r="E27">
        <v>616.91999999999996</v>
      </c>
    </row>
    <row r="28" spans="1:8" s="9" customFormat="1" x14ac:dyDescent="0.25">
      <c r="A28" s="9" t="s">
        <v>23</v>
      </c>
      <c r="E28" s="9">
        <f>SUM(E26:E27)</f>
        <v>1233.8399999999999</v>
      </c>
      <c r="F28" s="10">
        <f>E28*1.08</f>
        <v>1332.5472</v>
      </c>
      <c r="G28" s="9">
        <v>0</v>
      </c>
      <c r="H28" s="10">
        <f>F28-G28</f>
        <v>1332.5472</v>
      </c>
    </row>
    <row r="29" spans="1:8" x14ac:dyDescent="0.25">
      <c r="A29" t="s">
        <v>16</v>
      </c>
      <c r="B29" s="2" t="s">
        <v>13</v>
      </c>
      <c r="C29">
        <v>563.57000000000005</v>
      </c>
      <c r="E29">
        <v>563.57000000000005</v>
      </c>
    </row>
    <row r="30" spans="1:8" x14ac:dyDescent="0.25">
      <c r="A30" t="s">
        <v>16</v>
      </c>
      <c r="B30" s="2" t="s">
        <v>14</v>
      </c>
      <c r="C30">
        <v>563.57000000000005</v>
      </c>
      <c r="E30">
        <v>563.57000000000005</v>
      </c>
    </row>
    <row r="31" spans="1:8" x14ac:dyDescent="0.25">
      <c r="A31" t="s">
        <v>16</v>
      </c>
      <c r="B31" s="2" t="s">
        <v>15</v>
      </c>
      <c r="C31">
        <v>546.11</v>
      </c>
      <c r="E31">
        <v>546.11</v>
      </c>
    </row>
    <row r="32" spans="1:8" x14ac:dyDescent="0.25">
      <c r="A32" t="s">
        <v>16</v>
      </c>
      <c r="B32" s="2" t="s">
        <v>44</v>
      </c>
      <c r="C32">
        <v>317.19</v>
      </c>
      <c r="E32">
        <v>317.19</v>
      </c>
    </row>
    <row r="33" spans="1:8" x14ac:dyDescent="0.25">
      <c r="A33" t="s">
        <v>16</v>
      </c>
      <c r="B33" s="2" t="s">
        <v>45</v>
      </c>
      <c r="C33">
        <v>391.88</v>
      </c>
      <c r="E33">
        <v>391.88</v>
      </c>
    </row>
    <row r="34" spans="1:8" x14ac:dyDescent="0.25">
      <c r="A34" t="s">
        <v>16</v>
      </c>
      <c r="B34" s="2" t="s">
        <v>103</v>
      </c>
      <c r="C34">
        <v>0</v>
      </c>
      <c r="E34">
        <v>0</v>
      </c>
    </row>
    <row r="35" spans="1:8" x14ac:dyDescent="0.25">
      <c r="A35" t="s">
        <v>16</v>
      </c>
      <c r="B35" s="2" t="s">
        <v>104</v>
      </c>
      <c r="C35">
        <v>573.27</v>
      </c>
      <c r="E35">
        <v>573.27</v>
      </c>
    </row>
    <row r="36" spans="1:8" x14ac:dyDescent="0.25">
      <c r="A36" t="s">
        <v>16</v>
      </c>
      <c r="B36" s="2" t="s">
        <v>105</v>
      </c>
      <c r="C36">
        <v>0</v>
      </c>
      <c r="E36">
        <v>0</v>
      </c>
    </row>
    <row r="37" spans="1:8" x14ac:dyDescent="0.25">
      <c r="A37" t="s">
        <v>16</v>
      </c>
      <c r="B37" s="2" t="s">
        <v>106</v>
      </c>
      <c r="C37">
        <v>563.57000000000005</v>
      </c>
      <c r="E37">
        <v>563.57000000000005</v>
      </c>
    </row>
    <row r="38" spans="1:8" s="9" customFormat="1" x14ac:dyDescent="0.25">
      <c r="A38" s="9" t="s">
        <v>16</v>
      </c>
      <c r="E38" s="9">
        <f>SUM(E29:E37)</f>
        <v>3519.1600000000003</v>
      </c>
      <c r="F38" s="10">
        <f>E38*1.08</f>
        <v>3800.6928000000007</v>
      </c>
      <c r="G38" s="9">
        <v>0</v>
      </c>
      <c r="H38" s="10">
        <f>F38-G38</f>
        <v>3800.6928000000007</v>
      </c>
    </row>
    <row r="39" spans="1:8" x14ac:dyDescent="0.25">
      <c r="A39" t="s">
        <v>43</v>
      </c>
      <c r="B39" s="6" t="s">
        <v>40</v>
      </c>
    </row>
    <row r="40" spans="1:8" x14ac:dyDescent="0.25">
      <c r="A40" t="s">
        <v>43</v>
      </c>
      <c r="B40" s="2" t="s">
        <v>71</v>
      </c>
      <c r="C40">
        <v>152.29</v>
      </c>
      <c r="E40">
        <v>152.29</v>
      </c>
    </row>
    <row r="41" spans="1:8" x14ac:dyDescent="0.25">
      <c r="A41" t="s">
        <v>43</v>
      </c>
      <c r="B41" s="2" t="s">
        <v>41</v>
      </c>
      <c r="C41">
        <v>158.11000000000001</v>
      </c>
      <c r="E41">
        <v>158.11000000000001</v>
      </c>
    </row>
    <row r="42" spans="1:8" x14ac:dyDescent="0.25">
      <c r="A42" t="s">
        <v>43</v>
      </c>
      <c r="B42" s="2" t="s">
        <v>42</v>
      </c>
      <c r="C42">
        <v>121.25</v>
      </c>
      <c r="E42">
        <v>121.25</v>
      </c>
    </row>
    <row r="43" spans="1:8" s="9" customFormat="1" x14ac:dyDescent="0.25">
      <c r="A43" s="9" t="s">
        <v>43</v>
      </c>
      <c r="E43" s="9">
        <f>SUM(E39:E42)</f>
        <v>431.65</v>
      </c>
      <c r="F43" s="10">
        <f>E43*1.08</f>
        <v>466.18200000000002</v>
      </c>
      <c r="G43" s="9">
        <v>0</v>
      </c>
      <c r="H43" s="10">
        <f>F43-G43</f>
        <v>466.18200000000002</v>
      </c>
    </row>
    <row r="44" spans="1:8" x14ac:dyDescent="0.25">
      <c r="A44" t="s">
        <v>150</v>
      </c>
      <c r="B44" s="2" t="s">
        <v>148</v>
      </c>
      <c r="C44">
        <v>0</v>
      </c>
      <c r="E44">
        <v>0</v>
      </c>
    </row>
    <row r="45" spans="1:8" x14ac:dyDescent="0.25">
      <c r="A45" t="s">
        <v>150</v>
      </c>
      <c r="B45" s="2" t="s">
        <v>149</v>
      </c>
      <c r="C45">
        <v>331.74</v>
      </c>
      <c r="E45">
        <v>331.74</v>
      </c>
    </row>
    <row r="46" spans="1:8" s="9" customFormat="1" x14ac:dyDescent="0.25">
      <c r="A46" s="9" t="s">
        <v>150</v>
      </c>
      <c r="E46" s="9">
        <f>SUM(E44:E45)</f>
        <v>331.74</v>
      </c>
      <c r="F46" s="10">
        <f>E46*1.08</f>
        <v>358.27920000000006</v>
      </c>
      <c r="G46" s="9">
        <v>0</v>
      </c>
      <c r="H46" s="10">
        <f>F46-G46</f>
        <v>358.27920000000006</v>
      </c>
    </row>
    <row r="47" spans="1:8" x14ac:dyDescent="0.25">
      <c r="A47" t="s">
        <v>137</v>
      </c>
      <c r="B47" s="2" t="s">
        <v>134</v>
      </c>
      <c r="C47">
        <v>225.04</v>
      </c>
      <c r="E47">
        <v>225.04</v>
      </c>
    </row>
    <row r="48" spans="1:8" x14ac:dyDescent="0.25">
      <c r="A48" t="s">
        <v>137</v>
      </c>
      <c r="B48" s="2" t="s">
        <v>135</v>
      </c>
      <c r="C48">
        <v>276.45</v>
      </c>
      <c r="E48">
        <v>276.45</v>
      </c>
    </row>
    <row r="49" spans="1:8" x14ac:dyDescent="0.25">
      <c r="A49" t="s">
        <v>137</v>
      </c>
      <c r="B49" s="2" t="s">
        <v>136</v>
      </c>
      <c r="C49">
        <v>289.06</v>
      </c>
      <c r="E49">
        <v>289.06</v>
      </c>
    </row>
    <row r="50" spans="1:8" s="9" customFormat="1" x14ac:dyDescent="0.25">
      <c r="A50" s="9" t="s">
        <v>137</v>
      </c>
      <c r="E50" s="9">
        <f>SUM(E47:E49)</f>
        <v>790.55</v>
      </c>
      <c r="F50" s="10">
        <f>E50*1.08</f>
        <v>853.79399999999998</v>
      </c>
      <c r="G50" s="9">
        <v>0</v>
      </c>
      <c r="H50" s="10">
        <f>F50-G50</f>
        <v>853.79399999999998</v>
      </c>
    </row>
    <row r="51" spans="1:8" x14ac:dyDescent="0.25">
      <c r="A51" t="s">
        <v>114</v>
      </c>
      <c r="B51" s="2" t="s">
        <v>111</v>
      </c>
      <c r="C51">
        <v>161.99</v>
      </c>
      <c r="E51">
        <v>161.99</v>
      </c>
    </row>
    <row r="52" spans="1:8" x14ac:dyDescent="0.25">
      <c r="A52" t="s">
        <v>114</v>
      </c>
      <c r="B52" s="2" t="s">
        <v>112</v>
      </c>
      <c r="C52">
        <v>171.69</v>
      </c>
      <c r="E52">
        <v>171.69</v>
      </c>
    </row>
    <row r="53" spans="1:8" x14ac:dyDescent="0.25">
      <c r="A53" t="s">
        <v>114</v>
      </c>
      <c r="B53" t="s">
        <v>113</v>
      </c>
      <c r="D53">
        <v>3</v>
      </c>
      <c r="E53">
        <f>206.61/5*3</f>
        <v>123.96600000000001</v>
      </c>
    </row>
    <row r="54" spans="1:8" s="9" customFormat="1" x14ac:dyDescent="0.25">
      <c r="A54" s="9" t="s">
        <v>114</v>
      </c>
      <c r="E54" s="9">
        <f>SUM(E51:E53)</f>
        <v>457.64600000000002</v>
      </c>
      <c r="F54" s="10">
        <f>E54*1.08</f>
        <v>494.25768000000005</v>
      </c>
      <c r="G54" s="9">
        <v>0</v>
      </c>
      <c r="H54" s="10">
        <f>F54-G54</f>
        <v>494.25768000000005</v>
      </c>
    </row>
    <row r="55" spans="1:8" x14ac:dyDescent="0.25">
      <c r="A55" t="s">
        <v>6</v>
      </c>
      <c r="B55" s="2" t="s">
        <v>8</v>
      </c>
      <c r="C55">
        <v>88.03</v>
      </c>
      <c r="E55">
        <v>88.03</v>
      </c>
    </row>
    <row r="56" spans="1:8" x14ac:dyDescent="0.25">
      <c r="A56" t="s">
        <v>6</v>
      </c>
      <c r="B56" s="2" t="s">
        <v>7</v>
      </c>
      <c r="C56">
        <v>0</v>
      </c>
      <c r="E56">
        <v>0</v>
      </c>
    </row>
    <row r="57" spans="1:8" x14ac:dyDescent="0.25">
      <c r="A57" t="s">
        <v>6</v>
      </c>
      <c r="B57" s="2" t="s">
        <v>157</v>
      </c>
      <c r="C57">
        <v>135.80000000000001</v>
      </c>
      <c r="E57">
        <v>135.80000000000001</v>
      </c>
    </row>
    <row r="58" spans="1:8" x14ac:dyDescent="0.25">
      <c r="A58" t="s">
        <v>6</v>
      </c>
      <c r="B58" s="2" t="s">
        <v>158</v>
      </c>
      <c r="C58">
        <v>121.25</v>
      </c>
      <c r="E58">
        <v>121.25</v>
      </c>
    </row>
    <row r="59" spans="1:8" s="9" customFormat="1" x14ac:dyDescent="0.25">
      <c r="A59" s="9" t="s">
        <v>6</v>
      </c>
      <c r="E59" s="9">
        <f>SUM(E55:E58)</f>
        <v>345.08000000000004</v>
      </c>
      <c r="F59" s="10">
        <f>E59*1.08</f>
        <v>372.68640000000005</v>
      </c>
      <c r="G59" s="9">
        <v>0</v>
      </c>
      <c r="H59" s="10">
        <f>F59-G59</f>
        <v>372.68640000000005</v>
      </c>
    </row>
    <row r="60" spans="1:8" x14ac:dyDescent="0.25">
      <c r="A60" t="s">
        <v>22</v>
      </c>
      <c r="B60" s="2" t="s">
        <v>21</v>
      </c>
      <c r="C60">
        <v>808.98</v>
      </c>
      <c r="E60">
        <v>808.98</v>
      </c>
    </row>
    <row r="61" spans="1:8" x14ac:dyDescent="0.25">
      <c r="A61" t="s">
        <v>22</v>
      </c>
      <c r="B61" s="2" t="s">
        <v>27</v>
      </c>
      <c r="D61">
        <v>2</v>
      </c>
      <c r="E61">
        <v>290.02999999999997</v>
      </c>
    </row>
    <row r="62" spans="1:8" x14ac:dyDescent="0.25">
      <c r="A62" t="s">
        <v>22</v>
      </c>
      <c r="B62" s="2" t="s">
        <v>28</v>
      </c>
      <c r="C62">
        <v>52.38</v>
      </c>
      <c r="D62">
        <v>3</v>
      </c>
      <c r="E62">
        <f>C62*D62</f>
        <v>157.14000000000001</v>
      </c>
    </row>
    <row r="63" spans="1:8" x14ac:dyDescent="0.25">
      <c r="A63" t="s">
        <v>22</v>
      </c>
      <c r="B63" t="s">
        <v>115</v>
      </c>
      <c r="C63">
        <v>62.08</v>
      </c>
      <c r="D63">
        <v>2</v>
      </c>
      <c r="E63">
        <f>C63*D63</f>
        <v>124.16</v>
      </c>
    </row>
    <row r="64" spans="1:8" s="9" customFormat="1" x14ac:dyDescent="0.25">
      <c r="A64" s="9" t="s">
        <v>22</v>
      </c>
      <c r="E64" s="9">
        <f>SUM(E61:E63)</f>
        <v>571.32999999999993</v>
      </c>
      <c r="F64" s="10">
        <f>E64*1.08</f>
        <v>617.03639999999996</v>
      </c>
      <c r="G64" s="9">
        <v>0</v>
      </c>
      <c r="H64" s="10">
        <f>F64-G64</f>
        <v>617.03639999999996</v>
      </c>
    </row>
    <row r="65" spans="1:8" x14ac:dyDescent="0.25">
      <c r="A65" t="s">
        <v>35</v>
      </c>
      <c r="B65" s="2" t="s">
        <v>31</v>
      </c>
      <c r="C65">
        <v>353.08</v>
      </c>
      <c r="E65">
        <v>353.08</v>
      </c>
    </row>
    <row r="66" spans="1:8" x14ac:dyDescent="0.25">
      <c r="A66" t="s">
        <v>35</v>
      </c>
      <c r="B66" s="2" t="s">
        <v>32</v>
      </c>
      <c r="C66">
        <v>367.63</v>
      </c>
      <c r="E66">
        <v>367.63</v>
      </c>
    </row>
    <row r="67" spans="1:8" x14ac:dyDescent="0.25">
      <c r="A67" t="s">
        <v>35</v>
      </c>
      <c r="B67" t="s">
        <v>33</v>
      </c>
      <c r="C67">
        <v>67.900000000000006</v>
      </c>
      <c r="E67">
        <v>67.900000000000006</v>
      </c>
    </row>
    <row r="68" spans="1:8" x14ac:dyDescent="0.25">
      <c r="A68" t="s">
        <v>35</v>
      </c>
      <c r="B68" t="s">
        <v>34</v>
      </c>
      <c r="C68">
        <v>67.900000000000006</v>
      </c>
      <c r="E68">
        <v>67.900000000000006</v>
      </c>
    </row>
    <row r="69" spans="1:8" s="9" customFormat="1" x14ac:dyDescent="0.25">
      <c r="A69" s="9" t="s">
        <v>35</v>
      </c>
      <c r="E69" s="9">
        <f>SUM(E65:E68)</f>
        <v>856.51</v>
      </c>
      <c r="F69" s="10">
        <f>E69*1.08</f>
        <v>925.0308</v>
      </c>
      <c r="G69" s="9">
        <v>0</v>
      </c>
      <c r="H69" s="10">
        <f>F69-G69</f>
        <v>925.0308</v>
      </c>
    </row>
    <row r="70" spans="1:8" x14ac:dyDescent="0.25">
      <c r="A70" t="s">
        <v>67</v>
      </c>
      <c r="B70" s="2" t="s">
        <v>68</v>
      </c>
      <c r="C70">
        <v>176.54</v>
      </c>
      <c r="E70">
        <v>176.54</v>
      </c>
    </row>
    <row r="71" spans="1:8" x14ac:dyDescent="0.25">
      <c r="A71" t="s">
        <v>67</v>
      </c>
      <c r="B71" s="2" t="s">
        <v>69</v>
      </c>
      <c r="C71">
        <v>131.91999999999999</v>
      </c>
      <c r="E71">
        <v>131.91999999999999</v>
      </c>
    </row>
    <row r="72" spans="1:8" x14ac:dyDescent="0.25">
      <c r="A72" t="s">
        <v>67</v>
      </c>
      <c r="B72" s="2" t="s">
        <v>70</v>
      </c>
      <c r="C72">
        <v>383.15</v>
      </c>
      <c r="E72">
        <v>383.15</v>
      </c>
    </row>
    <row r="73" spans="1:8" s="9" customFormat="1" x14ac:dyDescent="0.25">
      <c r="A73" s="9" t="s">
        <v>67</v>
      </c>
      <c r="E73" s="9">
        <f>SUM(E70:E72)</f>
        <v>691.6099999999999</v>
      </c>
      <c r="F73" s="10">
        <f>E73*1.08</f>
        <v>746.9387999999999</v>
      </c>
      <c r="G73" s="9">
        <v>0</v>
      </c>
      <c r="H73" s="10">
        <f>F73-G73</f>
        <v>746.9387999999999</v>
      </c>
    </row>
    <row r="74" spans="1:8" x14ac:dyDescent="0.25">
      <c r="A74" t="s">
        <v>174</v>
      </c>
      <c r="B74" s="4" t="s">
        <v>172</v>
      </c>
    </row>
    <row r="75" spans="1:8" x14ac:dyDescent="0.25">
      <c r="A75" t="s">
        <v>174</v>
      </c>
      <c r="B75" s="4" t="s">
        <v>173</v>
      </c>
    </row>
    <row r="76" spans="1:8" s="9" customFormat="1" x14ac:dyDescent="0.25">
      <c r="A76" s="9" t="s">
        <v>174</v>
      </c>
      <c r="F76" s="10"/>
    </row>
    <row r="77" spans="1:8" x14ac:dyDescent="0.25">
      <c r="A77" t="s">
        <v>188</v>
      </c>
      <c r="B77" s="3" t="s">
        <v>182</v>
      </c>
    </row>
    <row r="78" spans="1:8" x14ac:dyDescent="0.25">
      <c r="A78" t="s">
        <v>188</v>
      </c>
      <c r="B78" s="3" t="s">
        <v>183</v>
      </c>
    </row>
    <row r="79" spans="1:8" x14ac:dyDescent="0.25">
      <c r="A79" t="s">
        <v>188</v>
      </c>
      <c r="B79" s="3" t="s">
        <v>184</v>
      </c>
    </row>
    <row r="80" spans="1:8" x14ac:dyDescent="0.25">
      <c r="A80" t="s">
        <v>188</v>
      </c>
      <c r="B80" s="3" t="s">
        <v>185</v>
      </c>
    </row>
    <row r="81" spans="1:8" x14ac:dyDescent="0.25">
      <c r="A81" t="s">
        <v>188</v>
      </c>
      <c r="B81" s="3" t="s">
        <v>186</v>
      </c>
    </row>
    <row r="82" spans="1:8" x14ac:dyDescent="0.25">
      <c r="A82" t="s">
        <v>188</v>
      </c>
      <c r="B82" s="3" t="s">
        <v>187</v>
      </c>
    </row>
    <row r="83" spans="1:8" s="9" customFormat="1" x14ac:dyDescent="0.25">
      <c r="A83" s="9" t="s">
        <v>188</v>
      </c>
      <c r="F83" s="10"/>
    </row>
    <row r="84" spans="1:8" x14ac:dyDescent="0.25">
      <c r="A84" t="s">
        <v>122</v>
      </c>
      <c r="B84" s="2" t="s">
        <v>120</v>
      </c>
      <c r="C84">
        <v>127.07</v>
      </c>
      <c r="E84">
        <v>127.07</v>
      </c>
    </row>
    <row r="85" spans="1:8" x14ac:dyDescent="0.25">
      <c r="A85" t="s">
        <v>122</v>
      </c>
      <c r="B85" s="2" t="s">
        <v>121</v>
      </c>
      <c r="C85">
        <v>114.46</v>
      </c>
      <c r="E85">
        <v>114.46</v>
      </c>
    </row>
    <row r="86" spans="1:8" s="9" customFormat="1" x14ac:dyDescent="0.25">
      <c r="A86" s="9" t="s">
        <v>122</v>
      </c>
      <c r="E86" s="9">
        <f>SUM(E84:E85)</f>
        <v>241.52999999999997</v>
      </c>
      <c r="F86" s="10">
        <f>E86*1.08</f>
        <v>260.85239999999999</v>
      </c>
      <c r="G86" s="9">
        <v>0</v>
      </c>
      <c r="H86" s="10">
        <f>F86-G86</f>
        <v>260.85239999999999</v>
      </c>
    </row>
    <row r="87" spans="1:8" x14ac:dyDescent="0.25">
      <c r="A87" t="s">
        <v>206</v>
      </c>
      <c r="B87" s="3" t="s">
        <v>205</v>
      </c>
    </row>
    <row r="88" spans="1:8" s="9" customFormat="1" x14ac:dyDescent="0.25">
      <c r="A88" s="9" t="s">
        <v>206</v>
      </c>
      <c r="F88" s="10"/>
    </row>
    <row r="89" spans="1:8" x14ac:dyDescent="0.25">
      <c r="A89" t="s">
        <v>194</v>
      </c>
      <c r="B89" s="3" t="s">
        <v>193</v>
      </c>
    </row>
    <row r="90" spans="1:8" s="9" customFormat="1" x14ac:dyDescent="0.25">
      <c r="A90" s="9" t="s">
        <v>194</v>
      </c>
      <c r="F90" s="10"/>
    </row>
    <row r="91" spans="1:8" x14ac:dyDescent="0.25">
      <c r="A91" t="s">
        <v>97</v>
      </c>
      <c r="B91" s="2" t="s">
        <v>93</v>
      </c>
      <c r="C91">
        <v>307.49</v>
      </c>
      <c r="E91">
        <v>307.49</v>
      </c>
    </row>
    <row r="92" spans="1:8" x14ac:dyDescent="0.25">
      <c r="A92" t="s">
        <v>97</v>
      </c>
      <c r="B92" s="2" t="s">
        <v>94</v>
      </c>
      <c r="C92">
        <v>114.46</v>
      </c>
      <c r="E92">
        <v>114.46</v>
      </c>
    </row>
    <row r="93" spans="1:8" x14ac:dyDescent="0.25">
      <c r="A93" t="s">
        <v>97</v>
      </c>
      <c r="B93" s="2" t="s">
        <v>95</v>
      </c>
      <c r="C93">
        <v>109.61</v>
      </c>
      <c r="E93">
        <v>109.61</v>
      </c>
    </row>
    <row r="94" spans="1:8" x14ac:dyDescent="0.25">
      <c r="A94" t="s">
        <v>97</v>
      </c>
      <c r="B94" s="2" t="s">
        <v>96</v>
      </c>
      <c r="C94">
        <v>118.34</v>
      </c>
      <c r="D94">
        <v>2</v>
      </c>
      <c r="E94">
        <f>C94*D94</f>
        <v>236.68</v>
      </c>
    </row>
    <row r="95" spans="1:8" x14ac:dyDescent="0.25">
      <c r="A95" t="s">
        <v>97</v>
      </c>
      <c r="B95" s="2" t="s">
        <v>133</v>
      </c>
      <c r="D95">
        <v>5</v>
      </c>
      <c r="E95">
        <v>169.27</v>
      </c>
    </row>
    <row r="96" spans="1:8" s="9" customFormat="1" x14ac:dyDescent="0.25">
      <c r="A96" s="9" t="s">
        <v>97</v>
      </c>
      <c r="E96" s="9">
        <f>SUM(E91:E95)</f>
        <v>937.51</v>
      </c>
      <c r="F96" s="10">
        <f>E96*1.08</f>
        <v>1012.5108</v>
      </c>
      <c r="G96" s="9">
        <v>0</v>
      </c>
      <c r="H96" s="10">
        <f>F96-G96</f>
        <v>1012.5108</v>
      </c>
    </row>
    <row r="97" spans="1:8" x14ac:dyDescent="0.25">
      <c r="A97" t="s">
        <v>181</v>
      </c>
      <c r="B97" s="3" t="s">
        <v>180</v>
      </c>
    </row>
    <row r="98" spans="1:8" s="9" customFormat="1" x14ac:dyDescent="0.25">
      <c r="A98" s="9" t="s">
        <v>181</v>
      </c>
      <c r="F98" s="10"/>
    </row>
    <row r="99" spans="1:8" x14ac:dyDescent="0.25">
      <c r="A99" t="s">
        <v>12</v>
      </c>
      <c r="B99" s="2" t="s">
        <v>9</v>
      </c>
      <c r="C99">
        <v>121.25</v>
      </c>
      <c r="E99">
        <v>121.25</v>
      </c>
    </row>
    <row r="100" spans="1:8" x14ac:dyDescent="0.25">
      <c r="A100" t="s">
        <v>12</v>
      </c>
      <c r="B100" s="2" t="s">
        <v>10</v>
      </c>
      <c r="C100">
        <v>249.29</v>
      </c>
      <c r="E100">
        <v>249.29</v>
      </c>
    </row>
    <row r="101" spans="1:8" x14ac:dyDescent="0.25">
      <c r="A101" t="s">
        <v>12</v>
      </c>
      <c r="B101" s="2" t="s">
        <v>11</v>
      </c>
      <c r="C101">
        <v>0</v>
      </c>
      <c r="E101">
        <v>0</v>
      </c>
    </row>
    <row r="102" spans="1:8" x14ac:dyDescent="0.25">
      <c r="A102" t="s">
        <v>12</v>
      </c>
      <c r="B102" s="2" t="s">
        <v>76</v>
      </c>
      <c r="C102">
        <v>230.86</v>
      </c>
      <c r="E102">
        <v>230.86</v>
      </c>
    </row>
    <row r="103" spans="1:8" x14ac:dyDescent="0.25">
      <c r="A103" t="s">
        <v>12</v>
      </c>
      <c r="B103" s="2" t="s">
        <v>77</v>
      </c>
      <c r="C103">
        <v>63.05</v>
      </c>
      <c r="E103">
        <v>63.05</v>
      </c>
    </row>
    <row r="104" spans="1:8" x14ac:dyDescent="0.25">
      <c r="A104" t="s">
        <v>12</v>
      </c>
      <c r="B104" s="2" t="s">
        <v>138</v>
      </c>
      <c r="C104">
        <v>186.24</v>
      </c>
      <c r="E104">
        <v>186.24</v>
      </c>
    </row>
    <row r="105" spans="1:8" x14ac:dyDescent="0.25">
      <c r="A105" t="s">
        <v>12</v>
      </c>
      <c r="B105" s="2" t="s">
        <v>139</v>
      </c>
      <c r="C105">
        <v>189.15</v>
      </c>
      <c r="E105">
        <v>189.15</v>
      </c>
    </row>
    <row r="106" spans="1:8" s="9" customFormat="1" x14ac:dyDescent="0.25">
      <c r="A106" s="9" t="s">
        <v>12</v>
      </c>
      <c r="E106" s="9">
        <f>SUM(E99:E105)</f>
        <v>1039.8399999999999</v>
      </c>
      <c r="F106" s="10">
        <f>E106*1.08</f>
        <v>1123.0272</v>
      </c>
      <c r="G106" s="9">
        <v>0</v>
      </c>
      <c r="H106" s="10">
        <f>F106-G106</f>
        <v>1123.0272</v>
      </c>
    </row>
    <row r="107" spans="1:8" x14ac:dyDescent="0.25">
      <c r="A107" t="s">
        <v>30</v>
      </c>
      <c r="B107" s="2" t="s">
        <v>29</v>
      </c>
      <c r="D107">
        <v>2</v>
      </c>
      <c r="E107">
        <v>358.9</v>
      </c>
    </row>
    <row r="108" spans="1:8" x14ac:dyDescent="0.25">
      <c r="A108" t="s">
        <v>30</v>
      </c>
      <c r="B108" s="2" t="s">
        <v>162</v>
      </c>
      <c r="C108">
        <v>0</v>
      </c>
    </row>
    <row r="109" spans="1:8" s="9" customFormat="1" x14ac:dyDescent="0.25">
      <c r="A109" s="9" t="s">
        <v>30</v>
      </c>
      <c r="E109" s="9">
        <f>SUM(E107:E108)</f>
        <v>358.9</v>
      </c>
      <c r="F109" s="10">
        <f>E109*1.08</f>
        <v>387.61200000000002</v>
      </c>
      <c r="G109" s="9">
        <v>0</v>
      </c>
      <c r="H109" s="10">
        <f>F109-G109</f>
        <v>387.61200000000002</v>
      </c>
    </row>
    <row r="110" spans="1:8" x14ac:dyDescent="0.25">
      <c r="A110" t="s">
        <v>192</v>
      </c>
      <c r="B110" s="3" t="s">
        <v>190</v>
      </c>
    </row>
    <row r="111" spans="1:8" x14ac:dyDescent="0.25">
      <c r="A111" t="s">
        <v>192</v>
      </c>
      <c r="B111" s="3" t="s">
        <v>191</v>
      </c>
    </row>
    <row r="112" spans="1:8" x14ac:dyDescent="0.25">
      <c r="A112" t="s">
        <v>192</v>
      </c>
      <c r="B112" s="1" t="s">
        <v>195</v>
      </c>
    </row>
    <row r="113" spans="1:8" x14ac:dyDescent="0.25">
      <c r="A113" t="s">
        <v>192</v>
      </c>
      <c r="B113" s="3" t="s">
        <v>196</v>
      </c>
    </row>
    <row r="114" spans="1:8" s="9" customFormat="1" x14ac:dyDescent="0.25">
      <c r="A114" s="9" t="s">
        <v>192</v>
      </c>
      <c r="F114" s="10"/>
    </row>
    <row r="115" spans="1:8" x14ac:dyDescent="0.25">
      <c r="A115" t="s">
        <v>100</v>
      </c>
      <c r="B115" s="2" t="s">
        <v>102</v>
      </c>
      <c r="C115">
        <v>0</v>
      </c>
    </row>
    <row r="116" spans="1:8" x14ac:dyDescent="0.25">
      <c r="A116" t="s">
        <v>100</v>
      </c>
      <c r="B116" s="2" t="s">
        <v>101</v>
      </c>
      <c r="C116">
        <v>123.19</v>
      </c>
    </row>
    <row r="117" spans="1:8" s="9" customFormat="1" x14ac:dyDescent="0.25">
      <c r="A117" s="9" t="s">
        <v>100</v>
      </c>
      <c r="F117" s="10"/>
    </row>
    <row r="118" spans="1:8" x14ac:dyDescent="0.25">
      <c r="A118" t="s">
        <v>20</v>
      </c>
      <c r="B118" s="2" t="s">
        <v>17</v>
      </c>
      <c r="C118">
        <v>277.42</v>
      </c>
      <c r="E118">
        <v>277.42</v>
      </c>
    </row>
    <row r="119" spans="1:8" x14ac:dyDescent="0.25">
      <c r="A119" t="s">
        <v>20</v>
      </c>
      <c r="B119" s="2" t="s">
        <v>18</v>
      </c>
      <c r="C119">
        <v>320.10000000000002</v>
      </c>
      <c r="E119">
        <v>320.10000000000002</v>
      </c>
    </row>
    <row r="120" spans="1:8" x14ac:dyDescent="0.25">
      <c r="A120" t="s">
        <v>20</v>
      </c>
      <c r="B120" s="2" t="s">
        <v>19</v>
      </c>
      <c r="C120">
        <v>320.10000000000002</v>
      </c>
      <c r="E120">
        <v>320.10000000000002</v>
      </c>
    </row>
    <row r="121" spans="1:8" x14ac:dyDescent="0.25">
      <c r="A121" t="s">
        <v>20</v>
      </c>
      <c r="B121" s="2" t="s">
        <v>38</v>
      </c>
      <c r="C121" s="1" t="s">
        <v>39</v>
      </c>
    </row>
    <row r="122" spans="1:8" s="9" customFormat="1" x14ac:dyDescent="0.25">
      <c r="A122" s="9" t="s">
        <v>20</v>
      </c>
      <c r="E122" s="9">
        <f>SUM(E118:E121)</f>
        <v>917.62</v>
      </c>
      <c r="F122" s="10">
        <f>E122*1.08</f>
        <v>991.02960000000007</v>
      </c>
      <c r="G122" s="9">
        <v>0</v>
      </c>
      <c r="H122" s="10">
        <f>F122-G122</f>
        <v>991.02960000000007</v>
      </c>
    </row>
    <row r="123" spans="1:8" x14ac:dyDescent="0.25">
      <c r="A123" t="s">
        <v>178</v>
      </c>
      <c r="B123" s="3" t="s">
        <v>175</v>
      </c>
    </row>
    <row r="124" spans="1:8" x14ac:dyDescent="0.25">
      <c r="A124" t="s">
        <v>178</v>
      </c>
      <c r="B124" s="3" t="s">
        <v>176</v>
      </c>
    </row>
    <row r="125" spans="1:8" x14ac:dyDescent="0.25">
      <c r="A125" t="s">
        <v>178</v>
      </c>
      <c r="B125" s="3" t="s">
        <v>177</v>
      </c>
    </row>
    <row r="126" spans="1:8" x14ac:dyDescent="0.25">
      <c r="A126" t="s">
        <v>178</v>
      </c>
      <c r="B126" s="3" t="s">
        <v>201</v>
      </c>
    </row>
    <row r="127" spans="1:8" x14ac:dyDescent="0.25">
      <c r="A127" t="s">
        <v>178</v>
      </c>
      <c r="B127" s="3" t="s">
        <v>202</v>
      </c>
    </row>
    <row r="128" spans="1:8" x14ac:dyDescent="0.25">
      <c r="A128" t="s">
        <v>178</v>
      </c>
      <c r="B128" s="3" t="s">
        <v>203</v>
      </c>
    </row>
    <row r="129" spans="1:8" s="9" customFormat="1" x14ac:dyDescent="0.25">
      <c r="A129" s="9" t="s">
        <v>178</v>
      </c>
      <c r="F129" s="10"/>
    </row>
    <row r="130" spans="1:8" x14ac:dyDescent="0.25">
      <c r="A130" t="s">
        <v>147</v>
      </c>
      <c r="B130" s="2" t="s">
        <v>144</v>
      </c>
      <c r="C130">
        <v>82.45</v>
      </c>
      <c r="D130">
        <v>2</v>
      </c>
      <c r="E130">
        <f>C130*D130</f>
        <v>164.9</v>
      </c>
    </row>
    <row r="131" spans="1:8" x14ac:dyDescent="0.25">
      <c r="A131" t="s">
        <v>147</v>
      </c>
      <c r="B131" s="2" t="s">
        <v>145</v>
      </c>
      <c r="C131">
        <v>85.36</v>
      </c>
      <c r="E131">
        <v>85.36</v>
      </c>
    </row>
    <row r="132" spans="1:8" x14ac:dyDescent="0.25">
      <c r="A132" t="s">
        <v>147</v>
      </c>
      <c r="B132" s="2" t="s">
        <v>146</v>
      </c>
      <c r="C132">
        <v>75.66</v>
      </c>
      <c r="E132">
        <v>75.66</v>
      </c>
    </row>
    <row r="133" spans="1:8" x14ac:dyDescent="0.25">
      <c r="A133" t="s">
        <v>147</v>
      </c>
      <c r="B133" s="3" t="s">
        <v>163</v>
      </c>
    </row>
    <row r="134" spans="1:8" x14ac:dyDescent="0.25">
      <c r="A134" t="s">
        <v>147</v>
      </c>
      <c r="B134" s="4" t="s">
        <v>168</v>
      </c>
    </row>
    <row r="135" spans="1:8" x14ac:dyDescent="0.25">
      <c r="A135" t="s">
        <v>147</v>
      </c>
      <c r="B135" s="4" t="s">
        <v>169</v>
      </c>
    </row>
    <row r="136" spans="1:8" x14ac:dyDescent="0.25">
      <c r="A136" t="s">
        <v>147</v>
      </c>
      <c r="B136" s="4" t="s">
        <v>170</v>
      </c>
    </row>
    <row r="137" spans="1:8" x14ac:dyDescent="0.25">
      <c r="A137" t="s">
        <v>147</v>
      </c>
      <c r="B137" s="4" t="s">
        <v>171</v>
      </c>
    </row>
    <row r="138" spans="1:8" x14ac:dyDescent="0.25">
      <c r="A138" t="s">
        <v>147</v>
      </c>
      <c r="B138" s="4" t="s">
        <v>208</v>
      </c>
    </row>
    <row r="139" spans="1:8" s="9" customFormat="1" x14ac:dyDescent="0.25">
      <c r="A139" s="9" t="s">
        <v>147</v>
      </c>
      <c r="E139" s="9">
        <f>SUM(E130:E138)</f>
        <v>325.91999999999996</v>
      </c>
      <c r="F139" s="10">
        <f>E139*1.08</f>
        <v>351.99359999999996</v>
      </c>
      <c r="G139" s="9">
        <v>0</v>
      </c>
      <c r="H139" s="10">
        <f>F139-G139</f>
        <v>351.99359999999996</v>
      </c>
    </row>
    <row r="140" spans="1:8" x14ac:dyDescent="0.25">
      <c r="A140" t="s">
        <v>81</v>
      </c>
      <c r="B140" s="2" t="s">
        <v>78</v>
      </c>
      <c r="C140">
        <v>222.13</v>
      </c>
      <c r="E140">
        <v>222.13</v>
      </c>
    </row>
    <row r="141" spans="1:8" x14ac:dyDescent="0.25">
      <c r="A141" t="s">
        <v>81</v>
      </c>
      <c r="B141" s="2" t="s">
        <v>79</v>
      </c>
      <c r="C141">
        <v>128.04</v>
      </c>
      <c r="E141">
        <v>128.04</v>
      </c>
    </row>
    <row r="142" spans="1:8" x14ac:dyDescent="0.25">
      <c r="A142" t="s">
        <v>81</v>
      </c>
      <c r="B142" s="2" t="s">
        <v>80</v>
      </c>
      <c r="C142">
        <v>49.47</v>
      </c>
      <c r="E142">
        <v>49.47</v>
      </c>
    </row>
    <row r="143" spans="1:8" s="9" customFormat="1" x14ac:dyDescent="0.25">
      <c r="A143" s="9" t="s">
        <v>81</v>
      </c>
      <c r="E143" s="9">
        <f>SUM(E140:E142)</f>
        <v>399.64</v>
      </c>
      <c r="F143" s="10">
        <f>E143*1.08</f>
        <v>431.6112</v>
      </c>
      <c r="G143" s="9">
        <v>0</v>
      </c>
      <c r="H143" s="10">
        <f>F143-G143</f>
        <v>431.6112</v>
      </c>
    </row>
    <row r="144" spans="1:8" x14ac:dyDescent="0.25">
      <c r="A144" t="s">
        <v>37</v>
      </c>
      <c r="B144" s="2" t="s">
        <v>36</v>
      </c>
      <c r="C144">
        <v>135.80000000000001</v>
      </c>
      <c r="E144">
        <v>135.80000000000001</v>
      </c>
    </row>
    <row r="145" spans="1:8" s="9" customFormat="1" x14ac:dyDescent="0.25">
      <c r="A145" s="9" t="s">
        <v>37</v>
      </c>
      <c r="E145" s="9">
        <f>SUM(E144)</f>
        <v>135.80000000000001</v>
      </c>
      <c r="F145" s="10">
        <f>E145*1.08</f>
        <v>146.66400000000002</v>
      </c>
      <c r="G145" s="9">
        <v>0</v>
      </c>
      <c r="H145" s="10">
        <f>F145-G145</f>
        <v>146.66400000000002</v>
      </c>
    </row>
    <row r="146" spans="1:8" x14ac:dyDescent="0.25">
      <c r="A146" t="s">
        <v>92</v>
      </c>
      <c r="B146" s="3" t="s">
        <v>88</v>
      </c>
    </row>
    <row r="147" spans="1:8" x14ac:dyDescent="0.25">
      <c r="A147" t="s">
        <v>92</v>
      </c>
      <c r="B147" s="3" t="s">
        <v>89</v>
      </c>
    </row>
    <row r="148" spans="1:8" x14ac:dyDescent="0.25">
      <c r="A148" t="s">
        <v>92</v>
      </c>
      <c r="B148" s="3" t="s">
        <v>90</v>
      </c>
    </row>
    <row r="149" spans="1:8" x14ac:dyDescent="0.25">
      <c r="A149" t="s">
        <v>92</v>
      </c>
      <c r="B149" s="3" t="s">
        <v>91</v>
      </c>
    </row>
    <row r="150" spans="1:8" x14ac:dyDescent="0.25">
      <c r="A150" t="s">
        <v>92</v>
      </c>
      <c r="B150" s="3" t="s">
        <v>179</v>
      </c>
    </row>
    <row r="151" spans="1:8" s="9" customFormat="1" x14ac:dyDescent="0.25">
      <c r="A151" s="9" t="s">
        <v>92</v>
      </c>
      <c r="F151" s="10"/>
    </row>
    <row r="152" spans="1:8" x14ac:dyDescent="0.25">
      <c r="A152" t="s">
        <v>143</v>
      </c>
      <c r="B152" s="2" t="s">
        <v>140</v>
      </c>
      <c r="C152">
        <v>348.23</v>
      </c>
      <c r="E152">
        <v>348.23</v>
      </c>
    </row>
    <row r="153" spans="1:8" x14ac:dyDescent="0.25">
      <c r="A153" t="s">
        <v>143</v>
      </c>
      <c r="B153" s="2" t="s">
        <v>141</v>
      </c>
      <c r="C153">
        <v>479.18</v>
      </c>
      <c r="E153">
        <v>479.18</v>
      </c>
    </row>
    <row r="154" spans="1:8" x14ac:dyDescent="0.25">
      <c r="A154" t="s">
        <v>143</v>
      </c>
      <c r="B154" s="2" t="s">
        <v>142</v>
      </c>
      <c r="C154">
        <v>128.04</v>
      </c>
      <c r="E154">
        <v>128.04</v>
      </c>
    </row>
    <row r="155" spans="1:8" x14ac:dyDescent="0.25">
      <c r="A155" t="s">
        <v>143</v>
      </c>
      <c r="B155" s="3" t="s">
        <v>197</v>
      </c>
    </row>
    <row r="156" spans="1:8" x14ac:dyDescent="0.25">
      <c r="A156" t="s">
        <v>143</v>
      </c>
      <c r="B156" s="3" t="s">
        <v>198</v>
      </c>
    </row>
    <row r="157" spans="1:8" x14ac:dyDescent="0.25">
      <c r="A157" t="s">
        <v>143</v>
      </c>
      <c r="B157" s="3" t="s">
        <v>199</v>
      </c>
    </row>
    <row r="158" spans="1:8" x14ac:dyDescent="0.25">
      <c r="A158" t="s">
        <v>143</v>
      </c>
      <c r="B158" s="3" t="s">
        <v>200</v>
      </c>
    </row>
    <row r="159" spans="1:8" s="9" customFormat="1" x14ac:dyDescent="0.25">
      <c r="A159" s="9" t="s">
        <v>143</v>
      </c>
      <c r="E159" s="9">
        <f>SUM(E152:E158)</f>
        <v>955.45</v>
      </c>
      <c r="F159" s="10">
        <f>E159*1.08</f>
        <v>1031.8860000000002</v>
      </c>
      <c r="G159" s="9">
        <v>0</v>
      </c>
      <c r="H159" s="10">
        <f>F159-G159</f>
        <v>1031.8860000000002</v>
      </c>
    </row>
    <row r="160" spans="1:8" x14ac:dyDescent="0.25">
      <c r="A160" t="s">
        <v>132</v>
      </c>
      <c r="B160" s="2" t="s">
        <v>130</v>
      </c>
      <c r="C160">
        <v>227.95</v>
      </c>
      <c r="D160">
        <v>2</v>
      </c>
      <c r="E160">
        <f>C160*D160</f>
        <v>455.9</v>
      </c>
    </row>
    <row r="161" spans="1:8" x14ac:dyDescent="0.25">
      <c r="A161" t="s">
        <v>132</v>
      </c>
      <c r="B161" s="2" t="s">
        <v>131</v>
      </c>
      <c r="C161">
        <v>342.41</v>
      </c>
      <c r="E161">
        <v>342.41</v>
      </c>
    </row>
    <row r="162" spans="1:8" s="9" customFormat="1" x14ac:dyDescent="0.25">
      <c r="A162" s="9" t="s">
        <v>132</v>
      </c>
      <c r="E162" s="9">
        <f>SUM(E160:E161)</f>
        <v>798.31</v>
      </c>
      <c r="F162" s="10">
        <f>E162*1.08</f>
        <v>862.1748</v>
      </c>
      <c r="G162" s="9">
        <v>0</v>
      </c>
      <c r="H162" s="10">
        <f>F162-G162</f>
        <v>862.1748</v>
      </c>
    </row>
    <row r="163" spans="1:8" x14ac:dyDescent="0.25">
      <c r="A163" t="s">
        <v>129</v>
      </c>
      <c r="B163" s="2" t="s">
        <v>128</v>
      </c>
      <c r="C163">
        <v>277.57</v>
      </c>
      <c r="E163">
        <v>277.57</v>
      </c>
    </row>
    <row r="164" spans="1:8" x14ac:dyDescent="0.25">
      <c r="A164" t="s">
        <v>75</v>
      </c>
      <c r="B164" s="2" t="s">
        <v>72</v>
      </c>
      <c r="C164">
        <v>288.08999999999997</v>
      </c>
      <c r="E164">
        <v>288.08999999999997</v>
      </c>
    </row>
    <row r="165" spans="1:8" x14ac:dyDescent="0.25">
      <c r="A165" t="s">
        <v>75</v>
      </c>
      <c r="B165" s="2" t="s">
        <v>73</v>
      </c>
      <c r="C165">
        <v>101.85</v>
      </c>
      <c r="D165">
        <v>2</v>
      </c>
      <c r="E165">
        <f>C165*D165</f>
        <v>203.7</v>
      </c>
    </row>
    <row r="166" spans="1:8" x14ac:dyDescent="0.25">
      <c r="A166" t="s">
        <v>75</v>
      </c>
      <c r="B166" s="2" t="s">
        <v>74</v>
      </c>
      <c r="C166">
        <v>94.09</v>
      </c>
      <c r="E166">
        <v>94.09</v>
      </c>
    </row>
    <row r="167" spans="1:8" s="9" customFormat="1" x14ac:dyDescent="0.25">
      <c r="A167" s="9" t="s">
        <v>75</v>
      </c>
      <c r="E167" s="9">
        <f>SUM(E163:E166)</f>
        <v>863.44999999999993</v>
      </c>
      <c r="F167" s="10">
        <f>E167*1.08</f>
        <v>932.52599999999995</v>
      </c>
      <c r="G167" s="9">
        <v>0</v>
      </c>
      <c r="H167" s="10">
        <f>F167-G167</f>
        <v>932.52599999999995</v>
      </c>
    </row>
    <row r="168" spans="1:8" x14ac:dyDescent="0.25">
      <c r="A168" t="s">
        <v>154</v>
      </c>
      <c r="B168" s="2" t="s">
        <v>151</v>
      </c>
      <c r="C168">
        <v>96.03</v>
      </c>
      <c r="E168">
        <v>96.03</v>
      </c>
    </row>
    <row r="169" spans="1:8" x14ac:dyDescent="0.25">
      <c r="A169" t="s">
        <v>154</v>
      </c>
      <c r="B169" s="2" t="s">
        <v>152</v>
      </c>
      <c r="C169">
        <v>126.1</v>
      </c>
      <c r="E169">
        <v>126.1</v>
      </c>
    </row>
    <row r="170" spans="1:8" x14ac:dyDescent="0.25">
      <c r="A170" t="s">
        <v>154</v>
      </c>
      <c r="B170" s="2" t="s">
        <v>153</v>
      </c>
      <c r="C170">
        <v>97</v>
      </c>
      <c r="E170">
        <v>97</v>
      </c>
    </row>
    <row r="171" spans="1:8" s="9" customFormat="1" x14ac:dyDescent="0.25">
      <c r="A171" s="9" t="s">
        <v>154</v>
      </c>
      <c r="E171" s="9">
        <f>SUM(E168:E170)</f>
        <v>319.13</v>
      </c>
      <c r="F171" s="10">
        <f>E171*1.08</f>
        <v>344.66040000000004</v>
      </c>
      <c r="G171" s="9">
        <v>0</v>
      </c>
      <c r="H171" s="10">
        <f>F171-G171</f>
        <v>344.66040000000004</v>
      </c>
    </row>
    <row r="172" spans="1:8" x14ac:dyDescent="0.25">
      <c r="A172" t="s">
        <v>126</v>
      </c>
      <c r="B172" s="2" t="s">
        <v>123</v>
      </c>
      <c r="C172">
        <v>0</v>
      </c>
      <c r="E172">
        <v>0</v>
      </c>
    </row>
    <row r="173" spans="1:8" x14ac:dyDescent="0.25">
      <c r="A173" t="s">
        <v>126</v>
      </c>
      <c r="B173" s="3" t="s">
        <v>124</v>
      </c>
      <c r="C173">
        <v>160.05000000000001</v>
      </c>
      <c r="E173">
        <v>160.05000000000001</v>
      </c>
    </row>
    <row r="174" spans="1:8" x14ac:dyDescent="0.25">
      <c r="A174" t="s">
        <v>126</v>
      </c>
      <c r="B174" t="s">
        <v>125</v>
      </c>
      <c r="C174">
        <v>62.08</v>
      </c>
      <c r="E174">
        <v>62.08</v>
      </c>
    </row>
    <row r="175" spans="1:8" s="9" customFormat="1" x14ac:dyDescent="0.25">
      <c r="A175" s="9" t="s">
        <v>126</v>
      </c>
      <c r="E175" s="9">
        <f>SUM(E172:E174)</f>
        <v>222.13</v>
      </c>
      <c r="F175" s="10">
        <f>E175*1.08</f>
        <v>239.90040000000002</v>
      </c>
      <c r="G175" s="9">
        <v>223</v>
      </c>
      <c r="H175" s="10">
        <f>F175-G175</f>
        <v>16.900400000000019</v>
      </c>
    </row>
    <row r="176" spans="1:8" x14ac:dyDescent="0.25">
      <c r="A176" t="s">
        <v>110</v>
      </c>
      <c r="B176" s="2" t="s">
        <v>107</v>
      </c>
      <c r="C176">
        <v>257.05</v>
      </c>
      <c r="E176">
        <v>257.05</v>
      </c>
    </row>
    <row r="177" spans="1:8" x14ac:dyDescent="0.25">
      <c r="A177" t="s">
        <v>110</v>
      </c>
      <c r="B177" s="2" t="s">
        <v>108</v>
      </c>
      <c r="C177">
        <v>227.95</v>
      </c>
      <c r="E177">
        <v>227.95</v>
      </c>
    </row>
    <row r="178" spans="1:8" x14ac:dyDescent="0.25">
      <c r="A178" t="s">
        <v>110</v>
      </c>
      <c r="B178" s="2" t="s">
        <v>109</v>
      </c>
      <c r="C178">
        <v>0</v>
      </c>
      <c r="E178">
        <v>0</v>
      </c>
    </row>
    <row r="179" spans="1:8" x14ac:dyDescent="0.25">
      <c r="A179" t="s">
        <v>110</v>
      </c>
      <c r="B179" s="2" t="s">
        <v>119</v>
      </c>
      <c r="C179">
        <v>576.17999999999995</v>
      </c>
      <c r="E179">
        <v>576.17999999999995</v>
      </c>
    </row>
    <row r="180" spans="1:8" s="9" customFormat="1" x14ac:dyDescent="0.25">
      <c r="A180" s="9" t="s">
        <v>110</v>
      </c>
      <c r="E180" s="9">
        <f>SUM(E176:E179)</f>
        <v>1061.1799999999998</v>
      </c>
      <c r="F180" s="10">
        <f>E180*1.08</f>
        <v>1146.0744</v>
      </c>
      <c r="G180" s="9">
        <v>0</v>
      </c>
      <c r="H180" s="10">
        <f>F180-G180</f>
        <v>1146.0744</v>
      </c>
    </row>
    <row r="181" spans="1:8" x14ac:dyDescent="0.25">
      <c r="A181" t="s">
        <v>61</v>
      </c>
      <c r="B181" s="2" t="s">
        <v>49</v>
      </c>
      <c r="C181">
        <v>78.569999999999993</v>
      </c>
      <c r="E181">
        <v>78.569999999999993</v>
      </c>
    </row>
    <row r="182" spans="1:8" x14ac:dyDescent="0.25">
      <c r="A182" t="s">
        <v>61</v>
      </c>
      <c r="B182" s="2" t="s">
        <v>50</v>
      </c>
      <c r="C182">
        <v>78.569999999999993</v>
      </c>
      <c r="E182">
        <v>78.569999999999993</v>
      </c>
    </row>
    <row r="183" spans="1:8" x14ac:dyDescent="0.25">
      <c r="A183" t="s">
        <v>61</v>
      </c>
      <c r="B183" s="2" t="s">
        <v>51</v>
      </c>
      <c r="C183">
        <v>0</v>
      </c>
      <c r="E183">
        <v>0</v>
      </c>
    </row>
    <row r="184" spans="1:8" x14ac:dyDescent="0.25">
      <c r="A184" t="s">
        <v>61</v>
      </c>
      <c r="B184" s="2" t="s">
        <v>52</v>
      </c>
      <c r="C184">
        <v>64.989999999999995</v>
      </c>
      <c r="D184">
        <v>2</v>
      </c>
      <c r="E184">
        <f>C184*D184</f>
        <v>129.97999999999999</v>
      </c>
    </row>
    <row r="185" spans="1:8" x14ac:dyDescent="0.25">
      <c r="A185" t="s">
        <v>61</v>
      </c>
      <c r="B185" s="2" t="s">
        <v>53</v>
      </c>
      <c r="C185">
        <v>115.43</v>
      </c>
      <c r="E185">
        <v>115.43</v>
      </c>
    </row>
    <row r="186" spans="1:8" x14ac:dyDescent="0.25">
      <c r="A186" t="s">
        <v>61</v>
      </c>
      <c r="B186" s="2" t="s">
        <v>54</v>
      </c>
      <c r="C186">
        <v>129.97999999999999</v>
      </c>
      <c r="E186">
        <v>129.97999999999999</v>
      </c>
    </row>
    <row r="187" spans="1:8" x14ac:dyDescent="0.25">
      <c r="A187" t="s">
        <v>61</v>
      </c>
      <c r="B187" s="2" t="s">
        <v>55</v>
      </c>
      <c r="C187">
        <v>74.69</v>
      </c>
      <c r="E187">
        <v>74.69</v>
      </c>
    </row>
    <row r="188" spans="1:8" x14ac:dyDescent="0.25">
      <c r="A188" t="s">
        <v>61</v>
      </c>
      <c r="B188" s="2" t="s">
        <v>56</v>
      </c>
      <c r="C188">
        <v>106.7</v>
      </c>
      <c r="E188">
        <v>106.7</v>
      </c>
    </row>
    <row r="189" spans="1:8" x14ac:dyDescent="0.25">
      <c r="A189" t="s">
        <v>61</v>
      </c>
      <c r="B189" s="2" t="s">
        <v>57</v>
      </c>
      <c r="C189">
        <v>176.54</v>
      </c>
      <c r="E189">
        <v>176.54</v>
      </c>
    </row>
    <row r="190" spans="1:8" x14ac:dyDescent="0.25">
      <c r="A190" t="s">
        <v>61</v>
      </c>
      <c r="B190" s="3" t="s">
        <v>58</v>
      </c>
    </row>
    <row r="191" spans="1:8" x14ac:dyDescent="0.25">
      <c r="A191" t="s">
        <v>61</v>
      </c>
      <c r="B191" s="2" t="s">
        <v>59</v>
      </c>
      <c r="C191">
        <v>287.12</v>
      </c>
      <c r="E191">
        <v>287.12</v>
      </c>
    </row>
    <row r="192" spans="1:8" x14ac:dyDescent="0.25">
      <c r="A192" t="s">
        <v>61</v>
      </c>
      <c r="B192" s="4" t="s">
        <v>60</v>
      </c>
    </row>
    <row r="193" spans="1:8" x14ac:dyDescent="0.25">
      <c r="A193" t="s">
        <v>61</v>
      </c>
      <c r="B193" s="2" t="s">
        <v>155</v>
      </c>
      <c r="C193">
        <v>215.34</v>
      </c>
      <c r="E193">
        <v>215.34</v>
      </c>
    </row>
    <row r="194" spans="1:8" x14ac:dyDescent="0.25">
      <c r="A194" t="s">
        <v>61</v>
      </c>
      <c r="B194" s="2" t="s">
        <v>156</v>
      </c>
      <c r="C194">
        <v>185.27</v>
      </c>
      <c r="E194">
        <v>185.27</v>
      </c>
    </row>
    <row r="195" spans="1:8" s="9" customFormat="1" x14ac:dyDescent="0.25">
      <c r="A195" s="9" t="s">
        <v>61</v>
      </c>
      <c r="E195" s="9">
        <f>SUM(E181:E194)</f>
        <v>1578.1899999999998</v>
      </c>
      <c r="F195" s="10">
        <f>E195*1.08</f>
        <v>1704.4451999999999</v>
      </c>
      <c r="G195" s="9">
        <v>0</v>
      </c>
      <c r="H195" s="10">
        <f>F195-G195</f>
        <v>1704.4451999999999</v>
      </c>
    </row>
    <row r="196" spans="1:8" x14ac:dyDescent="0.25">
      <c r="A196" t="s">
        <v>63</v>
      </c>
      <c r="B196" s="2" t="s">
        <v>62</v>
      </c>
      <c r="C196">
        <v>326.89</v>
      </c>
      <c r="E196">
        <v>326.89</v>
      </c>
    </row>
    <row r="197" spans="1:8" x14ac:dyDescent="0.25">
      <c r="A197" t="s">
        <v>63</v>
      </c>
      <c r="B197" s="3" t="s">
        <v>164</v>
      </c>
    </row>
    <row r="198" spans="1:8" x14ac:dyDescent="0.25">
      <c r="A198" t="s">
        <v>63</v>
      </c>
      <c r="B198" s="3" t="s">
        <v>207</v>
      </c>
    </row>
    <row r="199" spans="1:8" s="9" customFormat="1" x14ac:dyDescent="0.25">
      <c r="A199" s="9" t="s">
        <v>63</v>
      </c>
      <c r="E199" s="9">
        <f>SUM(E196:E198)</f>
        <v>326.89</v>
      </c>
      <c r="F199" s="10">
        <f>E199*1.08</f>
        <v>353.0412</v>
      </c>
      <c r="G199" s="9">
        <v>0</v>
      </c>
      <c r="H199" s="10">
        <f>F199-G199</f>
        <v>353.0412</v>
      </c>
    </row>
    <row r="200" spans="1:8" x14ac:dyDescent="0.25">
      <c r="A200" t="s">
        <v>99</v>
      </c>
      <c r="B200" s="2" t="s">
        <v>98</v>
      </c>
      <c r="C200">
        <v>270.63</v>
      </c>
      <c r="E200">
        <v>270.63</v>
      </c>
    </row>
    <row r="201" spans="1:8" x14ac:dyDescent="0.25">
      <c r="A201" t="s">
        <v>99</v>
      </c>
      <c r="B201" s="3" t="s">
        <v>189</v>
      </c>
    </row>
    <row r="202" spans="1:8" s="9" customFormat="1" x14ac:dyDescent="0.25">
      <c r="A202" s="9" t="s">
        <v>99</v>
      </c>
      <c r="E202" s="9">
        <f>SUM(E200:E201)</f>
        <v>270.63</v>
      </c>
      <c r="F202" s="10">
        <f>E202*1.08</f>
        <v>292.28039999999999</v>
      </c>
      <c r="G202" s="9">
        <v>0</v>
      </c>
      <c r="H202" s="10">
        <f>F202-G202</f>
        <v>292.28039999999999</v>
      </c>
    </row>
    <row r="205" spans="1:8" x14ac:dyDescent="0.25">
      <c r="B205" s="2"/>
    </row>
    <row r="206" spans="1:8" x14ac:dyDescent="0.25">
      <c r="B206" s="2"/>
    </row>
    <row r="207" spans="1:8" x14ac:dyDescent="0.25">
      <c r="B207" s="2"/>
    </row>
    <row r="208" spans="1:8" x14ac:dyDescent="0.25">
      <c r="B208" s="2"/>
    </row>
    <row r="209" spans="2:2" x14ac:dyDescent="0.25">
      <c r="B209" s="3"/>
    </row>
    <row r="211" spans="2:2" x14ac:dyDescent="0.25">
      <c r="B211" s="2"/>
    </row>
    <row r="212" spans="2:2" x14ac:dyDescent="0.25">
      <c r="B212" s="2"/>
    </row>
    <row r="213" spans="2:2" x14ac:dyDescent="0.25">
      <c r="B213" s="2"/>
    </row>
    <row r="214" spans="2:2" x14ac:dyDescent="0.25">
      <c r="B214" s="2"/>
    </row>
    <row r="218" spans="2:2" x14ac:dyDescent="0.25">
      <c r="B218" s="2"/>
    </row>
    <row r="219" spans="2:2" x14ac:dyDescent="0.25">
      <c r="B219" s="2"/>
    </row>
    <row r="220" spans="2:2" x14ac:dyDescent="0.25">
      <c r="B220" s="2"/>
    </row>
    <row r="221" spans="2:2" x14ac:dyDescent="0.25">
      <c r="B221" s="2"/>
    </row>
    <row r="224" spans="2:2" x14ac:dyDescent="0.25">
      <c r="B224" s="2"/>
    </row>
    <row r="225" spans="2:2" x14ac:dyDescent="0.25">
      <c r="B225" s="2"/>
    </row>
    <row r="226" spans="2:2" x14ac:dyDescent="0.25">
      <c r="B226" s="2"/>
    </row>
    <row r="227" spans="2:2" x14ac:dyDescent="0.25">
      <c r="B227" s="2"/>
    </row>
    <row r="231" spans="2:2" x14ac:dyDescent="0.25">
      <c r="B231" s="2"/>
    </row>
    <row r="232" spans="2:2" x14ac:dyDescent="0.25">
      <c r="B232" s="2"/>
    </row>
    <row r="233" spans="2:2" x14ac:dyDescent="0.25">
      <c r="B233" s="2"/>
    </row>
    <row r="234" spans="2:2" x14ac:dyDescent="0.25">
      <c r="B234" s="2"/>
    </row>
    <row r="235" spans="2:2" x14ac:dyDescent="0.25">
      <c r="B235" s="2"/>
    </row>
    <row r="236" spans="2:2" x14ac:dyDescent="0.25">
      <c r="B236" s="2"/>
    </row>
    <row r="242" spans="2:2" x14ac:dyDescent="0.25">
      <c r="B242" s="2"/>
    </row>
    <row r="243" spans="2:2" x14ac:dyDescent="0.25">
      <c r="B243" s="2"/>
    </row>
    <row r="244" spans="2:2" x14ac:dyDescent="0.25">
      <c r="B244" s="2"/>
    </row>
    <row r="245" spans="2:2" x14ac:dyDescent="0.25">
      <c r="B245" s="2"/>
    </row>
    <row r="246" spans="2:2" x14ac:dyDescent="0.25">
      <c r="B246" s="2"/>
    </row>
    <row r="247" spans="2:2" x14ac:dyDescent="0.25">
      <c r="B247" s="2"/>
    </row>
    <row r="248" spans="2:2" x14ac:dyDescent="0.25">
      <c r="B248" s="2"/>
    </row>
    <row r="251" spans="2:2" x14ac:dyDescent="0.25">
      <c r="B251" s="2"/>
    </row>
    <row r="252" spans="2:2" x14ac:dyDescent="0.25">
      <c r="B252" s="2"/>
    </row>
    <row r="253" spans="2:2" x14ac:dyDescent="0.25">
      <c r="B253" s="2"/>
    </row>
    <row r="256" spans="2:2" x14ac:dyDescent="0.25">
      <c r="B256" s="1"/>
    </row>
    <row r="260" spans="2:2" x14ac:dyDescent="0.25">
      <c r="B260" s="4"/>
    </row>
  </sheetData>
  <sortState ref="A2:G259">
    <sortCondition ref="A2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2015-11-19T18:14:59Z</dcterms:modified>
</cp:coreProperties>
</file>