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35" i="1" l="1"/>
  <c r="F135" i="1"/>
  <c r="E135" i="1"/>
  <c r="H70" i="1"/>
  <c r="H48" i="1"/>
  <c r="H38" i="1"/>
  <c r="H17" i="1"/>
  <c r="H11" i="1"/>
  <c r="F124" i="1"/>
  <c r="H124" i="1" s="1"/>
  <c r="E124" i="1"/>
  <c r="F116" i="1"/>
  <c r="H116" i="1" s="1"/>
  <c r="E116" i="1"/>
  <c r="E105" i="1"/>
  <c r="F105" i="1" s="1"/>
  <c r="H105" i="1" s="1"/>
  <c r="E99" i="1"/>
  <c r="F99" i="1" s="1"/>
  <c r="H99" i="1" s="1"/>
  <c r="E97" i="1"/>
  <c r="F97" i="1" s="1"/>
  <c r="H97" i="1" s="1"/>
  <c r="E93" i="1"/>
  <c r="F93" i="1" s="1"/>
  <c r="H93" i="1" s="1"/>
  <c r="E54" i="1"/>
  <c r="F54" i="1" s="1"/>
  <c r="H54" i="1" s="1"/>
  <c r="E48" i="1"/>
  <c r="F48" i="1" s="1"/>
  <c r="E42" i="1"/>
  <c r="F42" i="1" s="1"/>
  <c r="H42" i="1" s="1"/>
  <c r="E38" i="1"/>
  <c r="F38" i="1" s="1"/>
  <c r="E21" i="1"/>
  <c r="F21" i="1" s="1"/>
  <c r="H21" i="1" s="1"/>
  <c r="E17" i="1"/>
  <c r="F17" i="1" s="1"/>
  <c r="E15" i="1"/>
  <c r="F15" i="1" s="1"/>
  <c r="H15" i="1" s="1"/>
  <c r="E11" i="1"/>
  <c r="F11" i="1" s="1"/>
  <c r="E4" i="1"/>
  <c r="F4" i="1" s="1"/>
  <c r="H4" i="1" s="1"/>
  <c r="E106" i="1"/>
  <c r="E107" i="1"/>
  <c r="E68" i="1"/>
  <c r="E70" i="1" s="1"/>
  <c r="F70" i="1" s="1"/>
  <c r="E109" i="1" l="1"/>
  <c r="F109" i="1" s="1"/>
  <c r="H109" i="1" s="1"/>
</calcChain>
</file>

<file path=xl/sharedStrings.xml><?xml version="1.0" encoding="utf-8"?>
<sst xmlns="http://schemas.openxmlformats.org/spreadsheetml/2006/main" count="251" uniqueCount="141">
  <si>
    <t>ник</t>
  </si>
  <si>
    <t>наименование</t>
  </si>
  <si>
    <t>цена</t>
  </si>
  <si>
    <t>кол-во</t>
  </si>
  <si>
    <t>итого</t>
  </si>
  <si>
    <t>сдано</t>
  </si>
  <si>
    <t>долг</t>
  </si>
  <si>
    <t>1. Джемпер женский Артикул: KJ64 Производитель: Пеликан (РАСПРОДАЖА) Размер М цвет красный цена 454 р. </t>
  </si>
  <si>
    <t>2. Джемпер женский Артикул: KJ51 Производитель: Пеликан (РАСПРОДАЖА) размер М цвет cream 654 руб. </t>
  </si>
  <si>
    <t>3. Платье женское Артикул: FDF608 Производитель: Пеликан (РАСПРОДАЖА) размер М цвет dark grey 727 р. </t>
  </si>
  <si>
    <t>4. Платье женское Артикул: KDJ72 Производитель: Пеликан (РАСПРОДАЖА) размер L цвет Light brown 682 р. </t>
  </si>
  <si>
    <t>5. Шапка детская (Арктик) Артикул: ТИ-9 размер 44-46 цена 125 руб. (на замену Шапка детская (Арктик) Артикул: ТИ-1 размер 44-46) </t>
  </si>
  <si>
    <t>6. Шапка детская (Арктик) Артикул: ЗД-311 размер 46 цена 462 руб. (на замену Шапка детская "Снежана" (Кроха) Артикул: Снежана размер 46) </t>
  </si>
  <si>
    <t>ellf</t>
  </si>
  <si>
    <t>Сорочка для мальчика (Орби)  Артикул: 61887  р. 14/72/33 цвет серый вар2 или серый вар 3, 289 руб. </t>
  </si>
  <si>
    <t>Джемпер для мальчиков (Пеликан)Артикул: BJRP441-3   р. 9, 299 руб. </t>
  </si>
  <si>
    <t>Трусы женские стринг (Визави) Артикул: DL13-036  , р. М  aqua 1 шт. 59 руб </t>
  </si>
  <si>
    <t>Трусы женские стринг (Визави) Артикул: DL13-057  р. М цвет М.Blue 78 руб </t>
  </si>
  <si>
    <t>Трусы женские классика (Визави) Артикул: DS1107 р. М. цвет off white 85 руб.</t>
  </si>
  <si>
    <t>Франциска</t>
  </si>
  <si>
    <t>Ол_га</t>
  </si>
  <si>
    <t>Майка для девочки (Консалт) Артикул: К1076 р-р52/98-104 1шт 73руб </t>
  </si>
  <si>
    <t>Майка для девочки (Консалт) Артикул: К1082 р-р52/98-104 1шт 78руб </t>
  </si>
  <si>
    <t>Майка для девочки (Консалт) Артикул: К1077н р-р52/98-104 1шт 78руб </t>
  </si>
  <si>
    <t>Майка для девочки (Консалт) Артикул: К1077Сн р-р52/98-104 1шт 78руб </t>
  </si>
  <si>
    <t>Сорочка для девочки (Черубино) Артикул: CAJ5183 р-р 134/68 1шт 175руб сиреневый </t>
  </si>
  <si>
    <t>Пижама для девочки (Черубино) Артикул: CAK5169 р-р 104/56 1шт 321руб бирюзовый </t>
  </si>
  <si>
    <t>Рукавицы дет.(Консалт) Артикул: ФЛ10000-1ФФ 195руб 1шт размер 3-4года </t>
  </si>
  <si>
    <t>Перчатки дет.(Консалт) Артикул: ФЛ10001-3ФФ 235руб 1шт размер 7лет </t>
  </si>
  <si>
    <t>Носки муж. (Орел) Артикул: с445ор р-р 27/29 47руб 5шт </t>
  </si>
  <si>
    <t>Носки муж. (Орел) Артикул: с483ор р-р 27 45,7руб 5шт </t>
  </si>
  <si>
    <t>Платье для девочки (Консалт) Артикул: К5306 р-р 56/104 305руб 1шт </t>
  </si>
  <si>
    <t>Платье типа ""туника" для девочки (Черубино) Артикул: CSK61040 р-р 56/104 198руб 1шт бирюзовый </t>
  </si>
  <si>
    <t>Футболка для девочки (Черубино) Артикул: CSK61049 р-р 104/56 166руб 1шт розовый </t>
  </si>
  <si>
    <t>Юбка для девочки (Черубино) Артикул: CSK7403 р-р 98/56 298руб 1шт бирюзовый</t>
  </si>
  <si>
    <t>pyuli</t>
  </si>
  <si>
    <t>Кальсоны для мальчика (Черубино) Артикул: MT1031 р.152/76/38 цвет черный 193руб 1шт</t>
  </si>
  <si>
    <t>N@STUchka</t>
  </si>
  <si>
    <t>Климова_Я</t>
  </si>
  <si>
    <t>Купальник гимнастический для девочки (Черубино)  CAJ4121 размер 134 цвет чёрны цена 159</t>
  </si>
  <si>
    <t>Пижама дет. (Консалт) Артикул: К1520 Производитель: Консалт (Crockid) 52/98 420 р - 1 шт (цвет в порядке предпочтения: фиалка (совунья) или фиалка (ежик) или сиреневый (бараш)</t>
  </si>
  <si>
    <t>kasteban</t>
  </si>
  <si>
    <t>колготки жен конте артPRESTIGE40 размер 3. цвета fumo mocca shade </t>
  </si>
  <si>
    <t>Колготки жен конте артEPISODE50 размер 3. цвета Nero grafit </t>
  </si>
  <si>
    <t>колготки жен конте артPRESTIGE70 размер 3 .цвет Nero</t>
  </si>
  <si>
    <t>Пани КатЭ</t>
  </si>
  <si>
    <t>колготки махра наружу на рост 116</t>
  </si>
  <si>
    <t>OLESAY</t>
  </si>
  <si>
    <t>1.Комплект для девочек (Пеликан) Артикул: GUA361, р.2, 143р </t>
  </si>
  <si>
    <t>2.Пижама детская (Лаки Чайлд) Артикул: 13-400 р.116-122, 499р</t>
  </si>
  <si>
    <t>Асцелла</t>
  </si>
  <si>
    <t>1. Комбинезон ясельный. Фанни Зебра. Артикул: Ф5.6.2. Размер:80/52, на девочку, 1 штука, цена:170 руб.; </t>
  </si>
  <si>
    <t>2. Комбинезон ясельный. Фанни Зебра. Артикул: Ф5.6.2. Размер:86/56, на девочку, 1 штука, цена:170 руб.; </t>
  </si>
  <si>
    <t>3. Комбинезон ясельный. Юник. Серия "Сова и слоник", Артикул: U1077-4С, размер: 80/52, цвет розовый, 1 штука, цена: 222 руб.; (на замену - Артикул: U1077-23С или Артикул: U1093-23С, того же производителя, размер тот же - 80/52); </t>
  </si>
  <si>
    <t>4. Боди ясельное, Юник. Тedi, Артикул: U286-23, размер: 80, цвет молочный, 1 штука, цена: 157 руб.;</t>
  </si>
  <si>
    <t>Еленка Распрекрасная</t>
  </si>
  <si>
    <t>Носки шерсть р.27</t>
  </si>
  <si>
    <t>Колготки детские (ЛЧПФ) Артикул: С71л, р-р 74-48-12, 47 р. - 5 шт. </t>
  </si>
  <si>
    <t>Можно мне белые, молочные, розовые, желтые, фиолетовые, шоколадные (на девочку)? Можно и парочку одного цвета, не принципиально :give_heart: </t>
  </si>
  <si>
    <t>Комплект ясельный (майка, трусы) (Черубино) Артикул: CAB3308 р-р 68/44, розовый, 149 р.</t>
  </si>
  <si>
    <t>Юлия Nesterova</t>
  </si>
  <si>
    <t>Ната987</t>
  </si>
  <si>
    <t>Джемпер ясельный (Черубино) Артикул: CWN6985 салатовый замена синий р-р 80 </t>
  </si>
  <si>
    <t>Комплект для девочки (Консалт) Артикул: К1061 110-116 на замену Артикул: К1086н 1110-116 </t>
  </si>
  <si>
    <t>*ЕвГЕНИЙя*</t>
  </si>
  <si>
    <t>Сорочка ночная для девочки (Черубино) Артикул: CAK5210 р-р 116 190руб </t>
  </si>
  <si>
    <t>Брюки типа "Лосины" для девочки (Черубино) Артикул: CAK7430 р-р 116 и 122 116руб </t>
  </si>
  <si>
    <t xml:space="preserve">футболка мужская Артикул: ML6301 Производитель: Черубино (Cherubino) - 54 размер. Цвет любой, кроме белого. </t>
  </si>
  <si>
    <t>Джемпер женский Артикул: KJ64  (нужен 44-46, большая просьба по размеру там сориентироваться  Embarassed) цвет красный (на замену любой, кроме черного)</t>
  </si>
  <si>
    <t>Димина мама</t>
  </si>
  <si>
    <t>1.CAK 6930 Футболка для мальчика зелёное яблоко (110)-60 УЗ 1 шт </t>
  </si>
  <si>
    <t>2.CAK 6930 Футболка для мальчика бирюзовый (110)-60 УЗ 1шт </t>
  </si>
  <si>
    <t>3.CSK61041 Футболка для девочки (Черубно) 122/64 фуксия 1шт </t>
  </si>
  <si>
    <t>4. К5239к67 Туника для девочки (Консалт) 60/116 коралл 1шт </t>
  </si>
  <si>
    <t>5. CSK61064 Футболка для девочки (Черубино) 122/64 персик 1 шт </t>
  </si>
  <si>
    <t>6.CAK61146 Водолазка для девочки (Черубино) 116/60 серый меланж 1 шт </t>
  </si>
  <si>
    <t>8.CAK61145 Футболка для девочки (Черубино) 104/56 фуксия 1 шт </t>
  </si>
  <si>
    <t>9.CAK61145 Футболка для девочки (Черубино) 116/60 белый 1 шт </t>
  </si>
  <si>
    <t>10.CAK61145 Футболка для девочки (Черубино) 110/60 берюза 1 шт </t>
  </si>
  <si>
    <t>11. CAK1308 Трусы для девочек (Черубино) 110/116/60 белый 4 шт </t>
  </si>
  <si>
    <t>12,CAK2218Майка для девочки (Черубино) 110/116/60 белый 1 шт </t>
  </si>
  <si>
    <t>13. К1107 Комплект для девочки (Консалт) 56-60/110-116 1 шт </t>
  </si>
  <si>
    <t>14. CAK7428 Бриджи для девочки (Черубино) 116\60 т.серый 2 шт </t>
  </si>
  <si>
    <t>15.CAK7428 Бриджи для девочки (Черубино) 116\60 фуксия 1 шт</t>
  </si>
  <si>
    <t>7. CSK61043 Футболка для девочки (Черубино) 116/60 персик 1 шт </t>
  </si>
  <si>
    <t>Ползунки удл. (Консалт) Артикул: К4343, желтый горошек, р.44/68, 165 р. </t>
  </si>
  <si>
    <t>Ползунки удл. (Консалт) Артикул: К4344, роз.полоска, 44/68, 150 р. </t>
  </si>
  <si>
    <t>Водолазка для девочки (Черубино) Артикул: CAJ61147, светло-розовый, р.134/68, 145 р. </t>
  </si>
  <si>
    <t>Купальник гимнастический для девочки (Черубино) Артикул: CAJ4121, черный, р.134/68, 159 р.</t>
  </si>
  <si>
    <t>1. Ползунки ясельные (Черубино), арт. САВ7411, цвет бирюзовый, разм. 74/48 (на замену 80/52), 189 руб. </t>
  </si>
  <si>
    <t>2. Кофточка ясельная (Черубино), арт. CWN6984, разм.74/48, цвет с. мел./голубой, 287 руб. </t>
  </si>
  <si>
    <t>3. Кофточка дет. "Happy" (Юник), арт. U973-23, р. 74, цвет молочный, 134 руб. </t>
  </si>
  <si>
    <t>4. Полукомбинезон дет. "Happy" (Юник), арт. U974-23, р. 74, цвет молочный, 190 руб. </t>
  </si>
  <si>
    <t>5. Ползунки удл. (Консалт), арт. К4344, разм. 48/74, цвет голубая полоска, 135 руб.</t>
  </si>
  <si>
    <t>Ольга Чайка</t>
  </si>
  <si>
    <t>1. Колготки дет. махр(Алсу), Артикул: пфС70, Размер: 16/17, Цвет: на дев. Цена 130 руб </t>
  </si>
  <si>
    <t>Кол-во - 2 пары </t>
  </si>
  <si>
    <t>2. Носки детские (Конте), Артикул: 5С-11СП, Размер: 18 Цвет: разные, Цена 56 руб. </t>
  </si>
  <si>
    <t>Колв-во 5 штук. Если они махровые, по сайту не понятно. </t>
  </si>
  <si>
    <t>3. Водолазка для девочки (Черубино), Артикул: CAK61148, Размер: 104/56 </t>
  </si>
  <si>
    <t>Цвет: св.розовый, цена 147 руб. </t>
  </si>
  <si>
    <t>4. Водолазка для девочки (Черубино), Артикул: CAK61146, Размер: 104/56 </t>
  </si>
  <si>
    <t>Цвет: серый+меланж, Цена 134 руб </t>
  </si>
  <si>
    <t>5.Платье для девочек (Пеликан), Артикул: GDT348, Размер: 4, Цвет: Plum, Цена 342 руб </t>
  </si>
  <si>
    <t>6. Платье для девочек (Пеликан), Артикул: GDT346, Размер: 5 Цвет: Coral, цена 341 руб </t>
  </si>
  <si>
    <t>7. Носки жен. (Орел) Артикул: с477ор, Размер: 23/25 Цвет: как на фото. Кол-во 5 пар </t>
  </si>
  <si>
    <t>8. Носки жен. (Красная ветка), Артикул: с912, Размер: 23/25, Цвет: как на фото. 5 пар. </t>
  </si>
  <si>
    <t>9. Носки мужские теплые, махровые изнутри на 43 размер, темной расцветки. </t>
  </si>
  <si>
    <t>Костенчик</t>
  </si>
  <si>
    <t>Кальсоны для мальчиков (Черубино) Артикул: CWJ1034 размер 128 125 руб. 2 шт. </t>
  </si>
  <si>
    <t>на замену любые подобные</t>
  </si>
  <si>
    <t>Mona Lisa</t>
  </si>
  <si>
    <t>арт. Андрей, Виталик,Валера Вадик у них цена 390 руб, мне синего или зеленого цвета типа хаки размер 55-56</t>
  </si>
  <si>
    <t>Women&amp;women</t>
  </si>
  <si>
    <t>Кальсоны детские » Евразия » 12-412-115 134 рр 287 руб </t>
  </si>
  <si>
    <t>Кальсоны детские » Черубино (Cherubino) » MT1032 164 рр 197 руб </t>
  </si>
  <si>
    <t>MS 7078 Брюки (кальсоны) мужские чёрный (170-176)-76(44) У 310 руб</t>
  </si>
  <si>
    <t>Hanny_SH</t>
  </si>
  <si>
    <t>ML 7079 Брюки (кальсоны) мужские чёрный (170-176)-96(54) У цена 379руб. </t>
  </si>
  <si>
    <t>трусы для мальчика Артикул: К1935 Производитель: Консалт (Crockid) цена 89 руб мне 2 шт размер р.72-76/134-140</t>
  </si>
  <si>
    <t>Бриджи для девочки (Черубино) р-р 116 цвет т.серый CAK7428</t>
  </si>
  <si>
    <t>Боди (Лаки Чайлд) купить оптом в Барнауле/ </t>
  </si>
  <si>
    <t>Артикул: 10-5/р. 26(80-86)/229 р/на мальчика/1 от </t>
  </si>
  <si>
    <t>Пижама шорты виск. (Гамма Текс) купить оптом в Барнауле/980гт /р.48/463 р.</t>
  </si>
  <si>
    <t>колбасный торт</t>
  </si>
  <si>
    <t>Футболка (фуфайка) ясельная (Черубино) Артикул: CSB61122/р. 86/52/144 р/салатовый, синий/2 шт </t>
  </si>
  <si>
    <t>Боди "развязанная бабочка" (Лаки Чайлд) Артикул: 3-13 /р. 26(80-86)/249 р/на мальчика/1 от </t>
  </si>
  <si>
    <t>Майка жен. (Евразия), Артикул: А307 , р-р М, цвет белый, 181 руб.</t>
  </si>
  <si>
    <t>Футболка (фуфайка) ясельная (Черубино) CWB61272/р. 86/52/135 р/желтый/голубой, синий/салатовый/2 шт </t>
  </si>
  <si>
    <t>Комплект мужской (Евразия)  с02-163-047/р. L(170-176)/425 р </t>
  </si>
  <si>
    <t>Пижама женская (Пеликан) PVH182 /р.L/409 р на замену </t>
  </si>
  <si>
    <t>с орг%</t>
  </si>
  <si>
    <t>Н004 Футболка (Евразия) (р.8/128, салат.)</t>
  </si>
  <si>
    <t>Н004 Футболка (Евразия) (р.6/116, салат.)</t>
  </si>
  <si>
    <t>Н004 Футболка (Евразия) (р.7/122, салат.)</t>
  </si>
  <si>
    <t>CAK6930 Футболка для мальчика (Черубино) (р.98/56, зелёное яблоко )</t>
  </si>
  <si>
    <t>CAK6930 Футболка для мальчика (Черубино) (р.104/56, зелёное яблоко )</t>
  </si>
  <si>
    <t>CAK6930 Футболка для мальчика (Черубино) (р.110/60, зелёное яблоко )</t>
  </si>
  <si>
    <t>CAK6930 Футболка для мальчика (Черубино) (р.116/60, зелёное яблоко )</t>
  </si>
  <si>
    <t>CAK6930 Футболка для мальчика (Черубино) (р.122/64, зелёное яблоко )</t>
  </si>
  <si>
    <t>Ирина U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</si>
</sst>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tabSelected="1" workbookViewId="0">
      <selection activeCell="I2" sqref="I2"/>
    </sheetView>
  </sheetViews>
  <sheetFormatPr defaultRowHeight="15" x14ac:dyDescent="0.25"/>
  <cols>
    <col min="1" max="1" width="24" customWidth="1"/>
    <col min="2" max="2" width="53.5703125" customWidth="1"/>
    <col min="8" max="8" width="9.140625" style="9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131</v>
      </c>
      <c r="G1" s="1" t="s">
        <v>5</v>
      </c>
      <c r="H1" s="8" t="s">
        <v>6</v>
      </c>
    </row>
    <row r="2" spans="1:8" x14ac:dyDescent="0.25">
      <c r="A2" t="s">
        <v>64</v>
      </c>
      <c r="B2" s="2" t="s">
        <v>65</v>
      </c>
      <c r="C2">
        <v>188.1</v>
      </c>
      <c r="E2">
        <v>188.1</v>
      </c>
    </row>
    <row r="3" spans="1:8" x14ac:dyDescent="0.25">
      <c r="A3" t="s">
        <v>64</v>
      </c>
      <c r="B3" s="2" t="s">
        <v>66</v>
      </c>
      <c r="C3">
        <v>114.84</v>
      </c>
      <c r="E3">
        <v>114.84</v>
      </c>
    </row>
    <row r="4" spans="1:8" s="3" customFormat="1" x14ac:dyDescent="0.25">
      <c r="A4" s="3" t="s">
        <v>64</v>
      </c>
      <c r="B4" s="5"/>
      <c r="E4" s="3">
        <f>SUM(E2:E3)</f>
        <v>302.94</v>
      </c>
      <c r="F4" s="3">
        <f>E4*1.08</f>
        <v>327.17520000000002</v>
      </c>
      <c r="G4" s="3">
        <v>0</v>
      </c>
      <c r="H4" s="10">
        <f>F4-G4</f>
        <v>327.17520000000002</v>
      </c>
    </row>
    <row r="5" spans="1:8" x14ac:dyDescent="0.25">
      <c r="A5" t="s">
        <v>13</v>
      </c>
      <c r="B5" s="2" t="s">
        <v>7</v>
      </c>
      <c r="C5">
        <v>449.46</v>
      </c>
      <c r="E5">
        <v>449.46</v>
      </c>
    </row>
    <row r="6" spans="1:8" x14ac:dyDescent="0.25">
      <c r="A6" t="s">
        <v>13</v>
      </c>
      <c r="B6" s="2" t="s">
        <v>8</v>
      </c>
      <c r="C6">
        <v>647.46</v>
      </c>
      <c r="E6">
        <v>647.46</v>
      </c>
    </row>
    <row r="7" spans="1:8" x14ac:dyDescent="0.25">
      <c r="A7" t="s">
        <v>13</v>
      </c>
      <c r="B7" s="2" t="s">
        <v>9</v>
      </c>
      <c r="C7">
        <v>719.73</v>
      </c>
      <c r="E7">
        <v>719.73</v>
      </c>
    </row>
    <row r="8" spans="1:8" x14ac:dyDescent="0.25">
      <c r="A8" t="s">
        <v>13</v>
      </c>
      <c r="B8" s="2" t="s">
        <v>10</v>
      </c>
      <c r="C8">
        <v>675.18</v>
      </c>
      <c r="E8">
        <v>675.18</v>
      </c>
    </row>
    <row r="9" spans="1:8" x14ac:dyDescent="0.25">
      <c r="A9" t="s">
        <v>13</v>
      </c>
      <c r="B9" s="4" t="s">
        <v>11</v>
      </c>
    </row>
    <row r="10" spans="1:8" x14ac:dyDescent="0.25">
      <c r="A10" t="s">
        <v>13</v>
      </c>
      <c r="B10" s="4" t="s">
        <v>12</v>
      </c>
    </row>
    <row r="11" spans="1:8" s="3" customFormat="1" x14ac:dyDescent="0.25">
      <c r="A11" s="3" t="s">
        <v>13</v>
      </c>
      <c r="E11" s="3">
        <f>SUM(E5:E10)</f>
        <v>2491.83</v>
      </c>
      <c r="F11" s="3">
        <f>E11*1.08</f>
        <v>2691.1764000000003</v>
      </c>
      <c r="G11" s="3">
        <v>0</v>
      </c>
      <c r="H11" s="10">
        <f>F11-G11</f>
        <v>2691.1764000000003</v>
      </c>
    </row>
    <row r="12" spans="1:8" x14ac:dyDescent="0.25">
      <c r="A12" t="s">
        <v>117</v>
      </c>
      <c r="B12" s="2" t="s">
        <v>114</v>
      </c>
      <c r="C12">
        <v>0</v>
      </c>
      <c r="E12">
        <v>0</v>
      </c>
    </row>
    <row r="13" spans="1:8" x14ac:dyDescent="0.25">
      <c r="A13" t="s">
        <v>117</v>
      </c>
      <c r="B13" s="2" t="s">
        <v>115</v>
      </c>
      <c r="C13">
        <v>0</v>
      </c>
      <c r="E13">
        <v>0</v>
      </c>
    </row>
    <row r="14" spans="1:8" x14ac:dyDescent="0.25">
      <c r="A14" t="s">
        <v>117</v>
      </c>
      <c r="B14" s="2" t="s">
        <v>116</v>
      </c>
      <c r="C14">
        <v>306.89999999999998</v>
      </c>
      <c r="E14">
        <v>306.89999999999998</v>
      </c>
    </row>
    <row r="15" spans="1:8" s="3" customFormat="1" x14ac:dyDescent="0.25">
      <c r="A15" s="3" t="s">
        <v>117</v>
      </c>
      <c r="B15" s="5"/>
      <c r="E15" s="3">
        <f>SUM(E12:E14)</f>
        <v>306.89999999999998</v>
      </c>
      <c r="F15" s="3">
        <f>E15*1.08</f>
        <v>331.452</v>
      </c>
      <c r="G15" s="3">
        <v>0</v>
      </c>
      <c r="H15" s="10">
        <f>F15-G15</f>
        <v>331.452</v>
      </c>
    </row>
    <row r="16" spans="1:8" x14ac:dyDescent="0.25">
      <c r="A16" t="s">
        <v>41</v>
      </c>
      <c r="B16" s="2" t="s">
        <v>40</v>
      </c>
      <c r="C16">
        <v>415.8</v>
      </c>
      <c r="E16">
        <v>415.8</v>
      </c>
    </row>
    <row r="17" spans="1:8" s="3" customFormat="1" x14ac:dyDescent="0.25">
      <c r="A17" s="3" t="s">
        <v>41</v>
      </c>
      <c r="E17" s="3">
        <f>SUM(E16)</f>
        <v>415.8</v>
      </c>
      <c r="F17" s="3">
        <f>E17*1.08</f>
        <v>449.06400000000002</v>
      </c>
      <c r="G17" s="3">
        <v>0</v>
      </c>
      <c r="H17" s="10">
        <f>F17-G17</f>
        <v>449.06400000000002</v>
      </c>
    </row>
    <row r="18" spans="1:8" x14ac:dyDescent="0.25">
      <c r="A18" t="s">
        <v>111</v>
      </c>
      <c r="B18" s="2" t="s">
        <v>109</v>
      </c>
      <c r="C18">
        <v>0</v>
      </c>
      <c r="E18">
        <v>0</v>
      </c>
    </row>
    <row r="19" spans="1:8" s="3" customFormat="1" x14ac:dyDescent="0.25">
      <c r="A19" s="3" t="s">
        <v>111</v>
      </c>
      <c r="B19" s="6" t="s">
        <v>110</v>
      </c>
      <c r="E19" s="3">
        <v>0</v>
      </c>
      <c r="F19" s="3">
        <v>0</v>
      </c>
      <c r="G19" s="3">
        <v>0</v>
      </c>
      <c r="H19" s="10">
        <v>0</v>
      </c>
    </row>
    <row r="20" spans="1:8" x14ac:dyDescent="0.25">
      <c r="A20" t="s">
        <v>37</v>
      </c>
      <c r="B20" s="7" t="s">
        <v>36</v>
      </c>
      <c r="C20">
        <v>191.07</v>
      </c>
      <c r="E20">
        <v>191.07</v>
      </c>
    </row>
    <row r="21" spans="1:8" s="3" customFormat="1" x14ac:dyDescent="0.25">
      <c r="A21" s="3" t="s">
        <v>37</v>
      </c>
      <c r="E21" s="3">
        <f>SUM(E20)</f>
        <v>191.07</v>
      </c>
      <c r="F21" s="3">
        <f>E21*1.08</f>
        <v>206.35560000000001</v>
      </c>
      <c r="G21" s="3">
        <v>0</v>
      </c>
      <c r="H21" s="10">
        <f>F21-G21</f>
        <v>206.35560000000001</v>
      </c>
    </row>
    <row r="22" spans="1:8" x14ac:dyDescent="0.25">
      <c r="A22" t="s">
        <v>47</v>
      </c>
      <c r="B22" s="4" t="s">
        <v>46</v>
      </c>
    </row>
    <row r="23" spans="1:8" s="3" customFormat="1" x14ac:dyDescent="0.25">
      <c r="A23" s="3" t="s">
        <v>47</v>
      </c>
      <c r="H23" s="10"/>
    </row>
    <row r="24" spans="1:8" x14ac:dyDescent="0.25">
      <c r="A24" t="s">
        <v>35</v>
      </c>
      <c r="B24" s="2" t="s">
        <v>21</v>
      </c>
      <c r="C24">
        <v>72.27</v>
      </c>
      <c r="E24">
        <v>72.27</v>
      </c>
    </row>
    <row r="25" spans="1:8" x14ac:dyDescent="0.25">
      <c r="A25" t="s">
        <v>35</v>
      </c>
      <c r="B25" s="2" t="s">
        <v>22</v>
      </c>
      <c r="C25">
        <v>77.22</v>
      </c>
      <c r="E25">
        <v>77.22</v>
      </c>
    </row>
    <row r="26" spans="1:8" x14ac:dyDescent="0.25">
      <c r="A26" t="s">
        <v>35</v>
      </c>
      <c r="B26" s="2" t="s">
        <v>23</v>
      </c>
      <c r="C26">
        <v>77.22</v>
      </c>
      <c r="E26">
        <v>77.22</v>
      </c>
    </row>
    <row r="27" spans="1:8" x14ac:dyDescent="0.25">
      <c r="A27" t="s">
        <v>35</v>
      </c>
      <c r="B27" s="2" t="s">
        <v>24</v>
      </c>
      <c r="C27">
        <v>77.22</v>
      </c>
      <c r="E27">
        <v>77.22</v>
      </c>
    </row>
    <row r="28" spans="1:8" x14ac:dyDescent="0.25">
      <c r="A28" t="s">
        <v>35</v>
      </c>
      <c r="B28" s="2" t="s">
        <v>25</v>
      </c>
      <c r="C28">
        <v>173.25</v>
      </c>
      <c r="E28">
        <v>173.25</v>
      </c>
    </row>
    <row r="29" spans="1:8" x14ac:dyDescent="0.25">
      <c r="A29" t="s">
        <v>35</v>
      </c>
      <c r="B29" s="2" t="s">
        <v>26</v>
      </c>
      <c r="C29">
        <v>317.79000000000002</v>
      </c>
      <c r="E29">
        <v>317.79000000000002</v>
      </c>
    </row>
    <row r="30" spans="1:8" x14ac:dyDescent="0.25">
      <c r="A30" t="s">
        <v>35</v>
      </c>
      <c r="B30" s="4" t="s">
        <v>27</v>
      </c>
    </row>
    <row r="31" spans="1:8" x14ac:dyDescent="0.25">
      <c r="A31" t="s">
        <v>35</v>
      </c>
      <c r="B31" s="4" t="s">
        <v>28</v>
      </c>
    </row>
    <row r="32" spans="1:8" x14ac:dyDescent="0.25">
      <c r="A32" t="s">
        <v>35</v>
      </c>
      <c r="B32" s="2" t="s">
        <v>29</v>
      </c>
      <c r="C32">
        <v>232.65</v>
      </c>
      <c r="E32">
        <v>232.65</v>
      </c>
    </row>
    <row r="33" spans="1:8" x14ac:dyDescent="0.25">
      <c r="A33" t="s">
        <v>35</v>
      </c>
      <c r="B33" s="2" t="s">
        <v>30</v>
      </c>
      <c r="C33">
        <v>226.22</v>
      </c>
      <c r="E33">
        <v>226.22</v>
      </c>
    </row>
    <row r="34" spans="1:8" x14ac:dyDescent="0.25">
      <c r="A34" t="s">
        <v>35</v>
      </c>
      <c r="B34" s="2" t="s">
        <v>31</v>
      </c>
      <c r="C34">
        <v>301.95</v>
      </c>
      <c r="E34">
        <v>301.95</v>
      </c>
    </row>
    <row r="35" spans="1:8" x14ac:dyDescent="0.25">
      <c r="A35" t="s">
        <v>35</v>
      </c>
      <c r="B35" s="2" t="s">
        <v>32</v>
      </c>
      <c r="C35">
        <v>196.02</v>
      </c>
      <c r="E35">
        <v>196.02</v>
      </c>
    </row>
    <row r="36" spans="1:8" x14ac:dyDescent="0.25">
      <c r="A36" t="s">
        <v>35</v>
      </c>
      <c r="B36" s="2" t="s">
        <v>33</v>
      </c>
      <c r="C36">
        <v>164.34</v>
      </c>
      <c r="E36">
        <v>164.34</v>
      </c>
    </row>
    <row r="37" spans="1:8" x14ac:dyDescent="0.25">
      <c r="A37" t="s">
        <v>35</v>
      </c>
      <c r="B37" s="2" t="s">
        <v>34</v>
      </c>
      <c r="C37">
        <v>295.02</v>
      </c>
      <c r="E37">
        <v>295.02</v>
      </c>
    </row>
    <row r="38" spans="1:8" s="3" customFormat="1" x14ac:dyDescent="0.25">
      <c r="A38" s="3" t="s">
        <v>35</v>
      </c>
      <c r="E38" s="3">
        <f>SUM(E24:E37)</f>
        <v>2211.17</v>
      </c>
      <c r="F38" s="3">
        <f>E38*1.08</f>
        <v>2388.0636000000004</v>
      </c>
      <c r="G38" s="3">
        <v>0</v>
      </c>
      <c r="H38" s="10">
        <f>F38-G38</f>
        <v>2388.0636000000004</v>
      </c>
    </row>
    <row r="39" spans="1:8" x14ac:dyDescent="0.25">
      <c r="A39" t="s">
        <v>113</v>
      </c>
      <c r="B39" s="2" t="s">
        <v>119</v>
      </c>
      <c r="C39">
        <v>243.54</v>
      </c>
      <c r="E39">
        <v>243.54</v>
      </c>
    </row>
    <row r="40" spans="1:8" x14ac:dyDescent="0.25">
      <c r="A40" t="s">
        <v>113</v>
      </c>
      <c r="B40" s="4" t="s">
        <v>112</v>
      </c>
    </row>
    <row r="41" spans="1:8" x14ac:dyDescent="0.25">
      <c r="A41" t="s">
        <v>113</v>
      </c>
      <c r="B41" s="2" t="s">
        <v>118</v>
      </c>
      <c r="C41">
        <v>375.21</v>
      </c>
      <c r="E41">
        <v>375.21</v>
      </c>
    </row>
    <row r="42" spans="1:8" s="3" customFormat="1" x14ac:dyDescent="0.25">
      <c r="A42" s="3" t="s">
        <v>113</v>
      </c>
      <c r="E42" s="3">
        <f>SUM(E39:E41)</f>
        <v>618.75</v>
      </c>
      <c r="F42" s="3">
        <f>E42*1.08</f>
        <v>668.25</v>
      </c>
      <c r="G42" s="3">
        <v>0</v>
      </c>
      <c r="H42" s="10">
        <f>F42-G42</f>
        <v>668.25</v>
      </c>
    </row>
    <row r="43" spans="1:8" x14ac:dyDescent="0.25">
      <c r="A43" t="s">
        <v>50</v>
      </c>
      <c r="B43" s="2" t="s">
        <v>48</v>
      </c>
      <c r="C43">
        <v>0</v>
      </c>
      <c r="E43">
        <v>0</v>
      </c>
    </row>
    <row r="44" spans="1:8" x14ac:dyDescent="0.25">
      <c r="A44" t="s">
        <v>50</v>
      </c>
      <c r="B44" s="2" t="s">
        <v>49</v>
      </c>
      <c r="C44">
        <v>0</v>
      </c>
      <c r="E44">
        <v>0</v>
      </c>
    </row>
    <row r="45" spans="1:8" s="3" customFormat="1" x14ac:dyDescent="0.25">
      <c r="A45" s="3" t="s">
        <v>50</v>
      </c>
      <c r="B45" s="5"/>
      <c r="E45" s="3">
        <v>0</v>
      </c>
      <c r="F45" s="3">
        <v>0</v>
      </c>
      <c r="G45" s="3">
        <v>0</v>
      </c>
      <c r="H45" s="10">
        <v>0</v>
      </c>
    </row>
    <row r="46" spans="1:8" x14ac:dyDescent="0.25">
      <c r="A46" t="s">
        <v>69</v>
      </c>
      <c r="B46" s="2" t="s">
        <v>67</v>
      </c>
      <c r="C46">
        <v>214.83</v>
      </c>
      <c r="E46">
        <v>214.83</v>
      </c>
    </row>
    <row r="47" spans="1:8" x14ac:dyDescent="0.25">
      <c r="A47" t="s">
        <v>69</v>
      </c>
      <c r="B47" s="2" t="s">
        <v>68</v>
      </c>
      <c r="C47">
        <v>449.46</v>
      </c>
      <c r="E47">
        <v>449.46</v>
      </c>
    </row>
    <row r="48" spans="1:8" s="3" customFormat="1" x14ac:dyDescent="0.25">
      <c r="A48" s="3" t="s">
        <v>69</v>
      </c>
      <c r="B48" s="5"/>
      <c r="E48" s="3">
        <f>SUM(E46:E47)</f>
        <v>664.29</v>
      </c>
      <c r="F48" s="3">
        <f>E48*1.08</f>
        <v>717.43320000000006</v>
      </c>
      <c r="G48" s="3">
        <v>0</v>
      </c>
      <c r="H48" s="10">
        <f>F48-G48</f>
        <v>717.43320000000006</v>
      </c>
    </row>
    <row r="49" spans="1:8" x14ac:dyDescent="0.25">
      <c r="A49" t="s">
        <v>55</v>
      </c>
      <c r="B49" s="2" t="s">
        <v>51</v>
      </c>
      <c r="C49">
        <v>168.3</v>
      </c>
      <c r="E49">
        <v>168.3</v>
      </c>
    </row>
    <row r="50" spans="1:8" x14ac:dyDescent="0.25">
      <c r="A50" t="s">
        <v>55</v>
      </c>
      <c r="B50" s="2" t="s">
        <v>52</v>
      </c>
      <c r="C50">
        <v>168.3</v>
      </c>
      <c r="E50">
        <v>168.3</v>
      </c>
    </row>
    <row r="51" spans="1:8" x14ac:dyDescent="0.25">
      <c r="A51" t="s">
        <v>55</v>
      </c>
      <c r="B51" s="2" t="s">
        <v>53</v>
      </c>
      <c r="C51">
        <v>219.78</v>
      </c>
      <c r="E51">
        <v>219.78</v>
      </c>
    </row>
    <row r="52" spans="1:8" x14ac:dyDescent="0.25">
      <c r="A52" t="s">
        <v>55</v>
      </c>
      <c r="B52" s="2" t="s">
        <v>54</v>
      </c>
      <c r="C52">
        <v>155.43</v>
      </c>
      <c r="E52">
        <v>155.43</v>
      </c>
    </row>
    <row r="53" spans="1:8" x14ac:dyDescent="0.25">
      <c r="A53" t="s">
        <v>55</v>
      </c>
      <c r="B53" s="4" t="s">
        <v>56</v>
      </c>
    </row>
    <row r="54" spans="1:8" s="3" customFormat="1" x14ac:dyDescent="0.25">
      <c r="A54" s="3" t="s">
        <v>55</v>
      </c>
      <c r="E54" s="3">
        <f>SUM(E49:E53)</f>
        <v>711.81</v>
      </c>
      <c r="F54" s="3">
        <f>E54*1.08</f>
        <v>768.75480000000005</v>
      </c>
      <c r="G54" s="3">
        <v>0</v>
      </c>
      <c r="H54" s="10">
        <f>F54-G54</f>
        <v>768.75480000000005</v>
      </c>
    </row>
    <row r="55" spans="1:8" x14ac:dyDescent="0.25">
      <c r="A55" t="s">
        <v>38</v>
      </c>
      <c r="B55" s="2" t="s">
        <v>70</v>
      </c>
      <c r="C55">
        <v>117.81</v>
      </c>
      <c r="E55">
        <v>117.81</v>
      </c>
    </row>
    <row r="56" spans="1:8" x14ac:dyDescent="0.25">
      <c r="A56" t="s">
        <v>38</v>
      </c>
      <c r="B56" s="2" t="s">
        <v>71</v>
      </c>
      <c r="C56">
        <v>117.81</v>
      </c>
      <c r="E56">
        <v>117.81</v>
      </c>
    </row>
    <row r="57" spans="1:8" x14ac:dyDescent="0.25">
      <c r="A57" t="s">
        <v>38</v>
      </c>
      <c r="B57" s="2" t="s">
        <v>72</v>
      </c>
      <c r="C57">
        <v>0</v>
      </c>
      <c r="E57">
        <v>0</v>
      </c>
    </row>
    <row r="58" spans="1:8" x14ac:dyDescent="0.25">
      <c r="A58" t="s">
        <v>38</v>
      </c>
      <c r="B58" s="2" t="s">
        <v>73</v>
      </c>
      <c r="C58">
        <v>222.75</v>
      </c>
      <c r="E58">
        <v>222.75</v>
      </c>
    </row>
    <row r="59" spans="1:8" x14ac:dyDescent="0.25">
      <c r="A59" t="s">
        <v>38</v>
      </c>
      <c r="B59" s="2" t="s">
        <v>74</v>
      </c>
      <c r="C59">
        <v>189.09</v>
      </c>
      <c r="E59">
        <v>189.09</v>
      </c>
    </row>
    <row r="60" spans="1:8" x14ac:dyDescent="0.25">
      <c r="A60" t="s">
        <v>38</v>
      </c>
      <c r="B60" s="2" t="s">
        <v>75</v>
      </c>
      <c r="C60">
        <v>0</v>
      </c>
      <c r="E60">
        <v>0</v>
      </c>
    </row>
    <row r="61" spans="1:8" x14ac:dyDescent="0.25">
      <c r="A61" t="s">
        <v>38</v>
      </c>
      <c r="B61" s="2" t="s">
        <v>84</v>
      </c>
      <c r="C61">
        <v>170.28</v>
      </c>
      <c r="E61">
        <v>170.28</v>
      </c>
    </row>
    <row r="62" spans="1:8" x14ac:dyDescent="0.25">
      <c r="A62" t="s">
        <v>38</v>
      </c>
      <c r="B62" s="2" t="s">
        <v>76</v>
      </c>
      <c r="C62">
        <v>123.75</v>
      </c>
      <c r="E62">
        <v>123.75</v>
      </c>
    </row>
    <row r="63" spans="1:8" x14ac:dyDescent="0.25">
      <c r="A63" t="s">
        <v>38</v>
      </c>
      <c r="B63" s="2" t="s">
        <v>77</v>
      </c>
      <c r="C63">
        <v>123.75</v>
      </c>
      <c r="E63">
        <v>123.75</v>
      </c>
    </row>
    <row r="64" spans="1:8" x14ac:dyDescent="0.25">
      <c r="A64" t="s">
        <v>38</v>
      </c>
      <c r="B64" s="2" t="s">
        <v>78</v>
      </c>
      <c r="C64">
        <v>123.75</v>
      </c>
      <c r="E64">
        <v>123.75</v>
      </c>
    </row>
    <row r="65" spans="1:8" x14ac:dyDescent="0.25">
      <c r="A65" t="s">
        <v>38</v>
      </c>
      <c r="B65" s="2" t="s">
        <v>79</v>
      </c>
      <c r="D65">
        <v>4</v>
      </c>
      <c r="E65">
        <v>265.32</v>
      </c>
    </row>
    <row r="66" spans="1:8" x14ac:dyDescent="0.25">
      <c r="A66" t="s">
        <v>38</v>
      </c>
      <c r="B66" s="2" t="s">
        <v>80</v>
      </c>
      <c r="C66">
        <v>88.11</v>
      </c>
      <c r="E66">
        <v>88.11</v>
      </c>
    </row>
    <row r="67" spans="1:8" x14ac:dyDescent="0.25">
      <c r="A67" t="s">
        <v>38</v>
      </c>
      <c r="B67" s="2" t="s">
        <v>81</v>
      </c>
      <c r="C67">
        <v>136.62</v>
      </c>
      <c r="E67">
        <v>136.62</v>
      </c>
    </row>
    <row r="68" spans="1:8" x14ac:dyDescent="0.25">
      <c r="A68" t="s">
        <v>38</v>
      </c>
      <c r="B68" s="2" t="s">
        <v>82</v>
      </c>
      <c r="C68">
        <v>98.01</v>
      </c>
      <c r="D68">
        <v>2</v>
      </c>
      <c r="E68">
        <f>C68*D68</f>
        <v>196.02</v>
      </c>
    </row>
    <row r="69" spans="1:8" x14ac:dyDescent="0.25">
      <c r="A69" t="s">
        <v>38</v>
      </c>
      <c r="B69" s="2" t="s">
        <v>83</v>
      </c>
      <c r="C69">
        <v>98.01</v>
      </c>
      <c r="E69">
        <v>98.01</v>
      </c>
    </row>
    <row r="70" spans="1:8" s="3" customFormat="1" x14ac:dyDescent="0.25">
      <c r="A70" s="3" t="s">
        <v>38</v>
      </c>
      <c r="E70" s="3">
        <f>SUM(E55:E69)</f>
        <v>1973.07</v>
      </c>
      <c r="F70" s="3">
        <f>E70*1.08</f>
        <v>2130.9156000000003</v>
      </c>
      <c r="G70" s="3">
        <v>0</v>
      </c>
      <c r="H70" s="10">
        <f>F70-G70</f>
        <v>2130.9156000000003</v>
      </c>
    </row>
    <row r="71" spans="1:8" x14ac:dyDescent="0.25">
      <c r="A71" t="s">
        <v>124</v>
      </c>
      <c r="B71" s="4" t="s">
        <v>121</v>
      </c>
    </row>
    <row r="72" spans="1:8" x14ac:dyDescent="0.25">
      <c r="A72" t="s">
        <v>124</v>
      </c>
      <c r="B72" s="4" t="s">
        <v>122</v>
      </c>
    </row>
    <row r="73" spans="1:8" x14ac:dyDescent="0.25">
      <c r="A73" t="s">
        <v>124</v>
      </c>
      <c r="B73" s="4" t="s">
        <v>126</v>
      </c>
    </row>
    <row r="74" spans="1:8" x14ac:dyDescent="0.25">
      <c r="A74" t="s">
        <v>124</v>
      </c>
      <c r="B74" s="4" t="s">
        <v>125</v>
      </c>
    </row>
    <row r="75" spans="1:8" x14ac:dyDescent="0.25">
      <c r="A75" t="s">
        <v>124</v>
      </c>
      <c r="B75" s="4" t="s">
        <v>128</v>
      </c>
    </row>
    <row r="76" spans="1:8" x14ac:dyDescent="0.25">
      <c r="A76" t="s">
        <v>124</v>
      </c>
      <c r="B76" s="4" t="s">
        <v>129</v>
      </c>
    </row>
    <row r="77" spans="1:8" x14ac:dyDescent="0.25">
      <c r="A77" t="s">
        <v>124</v>
      </c>
      <c r="B77" s="4" t="s">
        <v>130</v>
      </c>
    </row>
    <row r="78" spans="1:8" x14ac:dyDescent="0.25">
      <c r="A78" t="s">
        <v>124</v>
      </c>
      <c r="B78" s="4" t="s">
        <v>123</v>
      </c>
    </row>
    <row r="79" spans="1:8" s="3" customFormat="1" x14ac:dyDescent="0.25">
      <c r="A79" s="3" t="s">
        <v>124</v>
      </c>
      <c r="H79" s="10"/>
    </row>
    <row r="80" spans="1:8" x14ac:dyDescent="0.25">
      <c r="A80" t="s">
        <v>108</v>
      </c>
      <c r="B80" s="4" t="s">
        <v>95</v>
      </c>
    </row>
    <row r="81" spans="1:8" x14ac:dyDescent="0.25">
      <c r="A81" t="s">
        <v>108</v>
      </c>
      <c r="B81" s="4" t="s">
        <v>96</v>
      </c>
    </row>
    <row r="82" spans="1:8" x14ac:dyDescent="0.25">
      <c r="A82" t="s">
        <v>108</v>
      </c>
      <c r="B82" s="4" t="s">
        <v>97</v>
      </c>
    </row>
    <row r="83" spans="1:8" x14ac:dyDescent="0.25">
      <c r="A83" t="s">
        <v>108</v>
      </c>
      <c r="B83" s="4" t="s">
        <v>98</v>
      </c>
    </row>
    <row r="84" spans="1:8" x14ac:dyDescent="0.25">
      <c r="A84" t="s">
        <v>108</v>
      </c>
      <c r="B84" s="2" t="s">
        <v>99</v>
      </c>
      <c r="C84">
        <v>145.53</v>
      </c>
      <c r="E84">
        <v>145.53</v>
      </c>
    </row>
    <row r="85" spans="1:8" x14ac:dyDescent="0.25">
      <c r="A85" t="s">
        <v>108</v>
      </c>
      <c r="B85" s="2" t="s">
        <v>100</v>
      </c>
    </row>
    <row r="86" spans="1:8" x14ac:dyDescent="0.25">
      <c r="A86" t="s">
        <v>108</v>
      </c>
      <c r="B86" s="2" t="s">
        <v>101</v>
      </c>
      <c r="C86">
        <v>0</v>
      </c>
      <c r="E86">
        <v>0</v>
      </c>
    </row>
    <row r="87" spans="1:8" x14ac:dyDescent="0.25">
      <c r="A87" t="s">
        <v>108</v>
      </c>
      <c r="B87" s="2" t="s">
        <v>102</v>
      </c>
    </row>
    <row r="88" spans="1:8" x14ac:dyDescent="0.25">
      <c r="A88" t="s">
        <v>108</v>
      </c>
      <c r="B88" s="2" t="s">
        <v>103</v>
      </c>
      <c r="C88">
        <v>338.58</v>
      </c>
      <c r="E88">
        <v>338.58</v>
      </c>
    </row>
    <row r="89" spans="1:8" x14ac:dyDescent="0.25">
      <c r="A89" t="s">
        <v>108</v>
      </c>
      <c r="B89" s="2" t="s">
        <v>104</v>
      </c>
      <c r="C89">
        <v>337.59</v>
      </c>
      <c r="E89">
        <v>337.59</v>
      </c>
    </row>
    <row r="90" spans="1:8" x14ac:dyDescent="0.25">
      <c r="A90" t="s">
        <v>108</v>
      </c>
      <c r="B90" s="4" t="s">
        <v>105</v>
      </c>
    </row>
    <row r="91" spans="1:8" x14ac:dyDescent="0.25">
      <c r="A91" t="s">
        <v>108</v>
      </c>
      <c r="B91" s="4" t="s">
        <v>106</v>
      </c>
    </row>
    <row r="92" spans="1:8" x14ac:dyDescent="0.25">
      <c r="A92" t="s">
        <v>108</v>
      </c>
      <c r="B92" s="4" t="s">
        <v>107</v>
      </c>
    </row>
    <row r="93" spans="1:8" s="3" customFormat="1" x14ac:dyDescent="0.25">
      <c r="A93" s="3" t="s">
        <v>108</v>
      </c>
      <c r="E93" s="3">
        <f>SUM(E80:E92)</f>
        <v>821.7</v>
      </c>
      <c r="F93" s="3">
        <f>E93*1.08</f>
        <v>887.43600000000015</v>
      </c>
      <c r="G93" s="3">
        <v>0</v>
      </c>
      <c r="H93" s="10">
        <f>F93-G93</f>
        <v>887.43600000000015</v>
      </c>
    </row>
    <row r="94" spans="1:8" x14ac:dyDescent="0.25">
      <c r="A94" t="s">
        <v>61</v>
      </c>
      <c r="B94" s="2" t="s">
        <v>62</v>
      </c>
      <c r="C94">
        <v>229.68</v>
      </c>
      <c r="E94">
        <v>229.68</v>
      </c>
    </row>
    <row r="95" spans="1:8" x14ac:dyDescent="0.25">
      <c r="A95" t="s">
        <v>61</v>
      </c>
      <c r="B95" s="2" t="s">
        <v>63</v>
      </c>
      <c r="C95">
        <v>136.62</v>
      </c>
      <c r="E95">
        <v>136.62</v>
      </c>
    </row>
    <row r="96" spans="1:8" x14ac:dyDescent="0.25">
      <c r="A96" t="s">
        <v>61</v>
      </c>
      <c r="B96" s="2" t="s">
        <v>120</v>
      </c>
      <c r="C96">
        <v>98.01</v>
      </c>
      <c r="E96">
        <v>98.01</v>
      </c>
    </row>
    <row r="97" spans="1:8" s="3" customFormat="1" x14ac:dyDescent="0.25">
      <c r="A97" s="3" t="s">
        <v>61</v>
      </c>
      <c r="B97" s="5"/>
      <c r="E97" s="3">
        <f>SUM(E94:E96)</f>
        <v>464.31</v>
      </c>
      <c r="F97" s="3">
        <f>E97*1.08</f>
        <v>501.45480000000003</v>
      </c>
      <c r="G97" s="3">
        <v>0</v>
      </c>
      <c r="H97" s="10">
        <f>F97-G97</f>
        <v>501.45480000000003</v>
      </c>
    </row>
    <row r="98" spans="1:8" x14ac:dyDescent="0.25">
      <c r="A98" t="s">
        <v>20</v>
      </c>
      <c r="B98" s="2" t="s">
        <v>39</v>
      </c>
      <c r="C98">
        <v>157.41</v>
      </c>
      <c r="E98">
        <v>157.41</v>
      </c>
    </row>
    <row r="99" spans="1:8" s="3" customFormat="1" x14ac:dyDescent="0.25">
      <c r="A99" s="3" t="s">
        <v>20</v>
      </c>
      <c r="E99" s="3">
        <f>SUM(E98)</f>
        <v>157.41</v>
      </c>
      <c r="F99" s="3">
        <f>E99*1.08</f>
        <v>170.00280000000001</v>
      </c>
      <c r="G99" s="3">
        <v>0</v>
      </c>
      <c r="H99" s="10">
        <f>F99-G99</f>
        <v>170.00280000000001</v>
      </c>
    </row>
    <row r="100" spans="1:8" x14ac:dyDescent="0.25">
      <c r="A100" t="s">
        <v>94</v>
      </c>
      <c r="B100" s="2" t="s">
        <v>89</v>
      </c>
      <c r="C100">
        <v>0</v>
      </c>
      <c r="E100">
        <v>0</v>
      </c>
    </row>
    <row r="101" spans="1:8" x14ac:dyDescent="0.25">
      <c r="A101" t="s">
        <v>94</v>
      </c>
      <c r="B101" s="2" t="s">
        <v>90</v>
      </c>
      <c r="C101">
        <v>284.13</v>
      </c>
      <c r="E101">
        <v>284.13</v>
      </c>
    </row>
    <row r="102" spans="1:8" x14ac:dyDescent="0.25">
      <c r="A102" t="s">
        <v>94</v>
      </c>
      <c r="B102" s="2" t="s">
        <v>91</v>
      </c>
      <c r="C102">
        <v>132.66</v>
      </c>
      <c r="E102">
        <v>132.66</v>
      </c>
    </row>
    <row r="103" spans="1:8" x14ac:dyDescent="0.25">
      <c r="A103" t="s">
        <v>94</v>
      </c>
      <c r="B103" s="2" t="s">
        <v>92</v>
      </c>
      <c r="C103">
        <v>188.1</v>
      </c>
      <c r="E103">
        <v>188.1</v>
      </c>
    </row>
    <row r="104" spans="1:8" x14ac:dyDescent="0.25">
      <c r="A104" t="s">
        <v>94</v>
      </c>
      <c r="B104" s="2" t="s">
        <v>93</v>
      </c>
      <c r="C104">
        <v>133.65</v>
      </c>
      <c r="E104">
        <v>133.65</v>
      </c>
    </row>
    <row r="105" spans="1:8" s="3" customFormat="1" x14ac:dyDescent="0.25">
      <c r="A105" s="3" t="s">
        <v>94</v>
      </c>
      <c r="B105" s="5"/>
      <c r="E105" s="3">
        <f>SUM(E100:E104)</f>
        <v>738.54</v>
      </c>
      <c r="F105" s="3">
        <f>E105*1.08</f>
        <v>797.6232</v>
      </c>
      <c r="G105" s="3">
        <v>0</v>
      </c>
      <c r="H105" s="10">
        <f>F105-G105</f>
        <v>797.6232</v>
      </c>
    </row>
    <row r="106" spans="1:8" x14ac:dyDescent="0.25">
      <c r="A106" t="s">
        <v>45</v>
      </c>
      <c r="B106" s="2" t="s">
        <v>42</v>
      </c>
      <c r="C106">
        <v>133.76</v>
      </c>
      <c r="D106">
        <v>3</v>
      </c>
      <c r="E106">
        <f>C106*D106</f>
        <v>401.28</v>
      </c>
    </row>
    <row r="107" spans="1:8" x14ac:dyDescent="0.25">
      <c r="A107" t="s">
        <v>45</v>
      </c>
      <c r="B107" s="2" t="s">
        <v>43</v>
      </c>
      <c r="C107">
        <v>135.27000000000001</v>
      </c>
      <c r="D107">
        <v>2</v>
      </c>
      <c r="E107">
        <f>C107*D107</f>
        <v>270.54000000000002</v>
      </c>
    </row>
    <row r="108" spans="1:8" x14ac:dyDescent="0.25">
      <c r="A108" t="s">
        <v>45</v>
      </c>
      <c r="B108" s="2" t="s">
        <v>44</v>
      </c>
      <c r="C108">
        <v>186.57</v>
      </c>
      <c r="E108">
        <v>186.57</v>
      </c>
    </row>
    <row r="109" spans="1:8" s="3" customFormat="1" x14ac:dyDescent="0.25">
      <c r="A109" s="3" t="s">
        <v>45</v>
      </c>
      <c r="E109" s="3">
        <f>SUM(E106:E108)</f>
        <v>858.38999999999987</v>
      </c>
      <c r="F109" s="3">
        <f>E109*1.08</f>
        <v>927.06119999999987</v>
      </c>
      <c r="G109" s="3">
        <v>0</v>
      </c>
      <c r="H109" s="10">
        <f>F109-G109</f>
        <v>927.06119999999987</v>
      </c>
    </row>
    <row r="110" spans="1:8" x14ac:dyDescent="0.25">
      <c r="A110" t="s">
        <v>19</v>
      </c>
      <c r="B110" s="2" t="s">
        <v>14</v>
      </c>
      <c r="C110">
        <v>286.11</v>
      </c>
      <c r="E110">
        <v>286.11</v>
      </c>
    </row>
    <row r="111" spans="1:8" x14ac:dyDescent="0.25">
      <c r="A111" t="s">
        <v>19</v>
      </c>
      <c r="B111" s="2" t="s">
        <v>15</v>
      </c>
      <c r="C111">
        <v>296.01</v>
      </c>
      <c r="E111">
        <v>296.01</v>
      </c>
    </row>
    <row r="112" spans="1:8" x14ac:dyDescent="0.25">
      <c r="A112" t="s">
        <v>19</v>
      </c>
      <c r="B112" s="2" t="s">
        <v>16</v>
      </c>
      <c r="C112">
        <v>58.41</v>
      </c>
      <c r="E112">
        <v>58.41</v>
      </c>
    </row>
    <row r="113" spans="1:8" x14ac:dyDescent="0.25">
      <c r="A113" t="s">
        <v>19</v>
      </c>
      <c r="B113" s="2" t="s">
        <v>17</v>
      </c>
      <c r="C113">
        <v>0</v>
      </c>
      <c r="E113">
        <v>0</v>
      </c>
    </row>
    <row r="114" spans="1:8" x14ac:dyDescent="0.25">
      <c r="A114" t="s">
        <v>19</v>
      </c>
      <c r="B114" s="2" t="s">
        <v>18</v>
      </c>
      <c r="C114">
        <v>0</v>
      </c>
      <c r="E114">
        <v>0</v>
      </c>
    </row>
    <row r="115" spans="1:8" x14ac:dyDescent="0.25">
      <c r="A115" t="s">
        <v>19</v>
      </c>
      <c r="B115" s="4" t="s">
        <v>127</v>
      </c>
    </row>
    <row r="116" spans="1:8" s="3" customFormat="1" x14ac:dyDescent="0.25">
      <c r="A116" s="3" t="s">
        <v>19</v>
      </c>
      <c r="E116" s="3">
        <f>SUM(E110:E115)</f>
        <v>640.53</v>
      </c>
      <c r="F116" s="3">
        <f>E116*1.08</f>
        <v>691.77240000000006</v>
      </c>
      <c r="G116" s="3">
        <v>0</v>
      </c>
      <c r="H116" s="10">
        <f>F116-G116</f>
        <v>691.77240000000006</v>
      </c>
    </row>
    <row r="117" spans="1:8" x14ac:dyDescent="0.25">
      <c r="A117" t="s">
        <v>60</v>
      </c>
      <c r="B117" s="4" t="s">
        <v>57</v>
      </c>
    </row>
    <row r="118" spans="1:8" x14ac:dyDescent="0.25">
      <c r="A118" t="s">
        <v>60</v>
      </c>
      <c r="B118" s="4" t="s">
        <v>58</v>
      </c>
    </row>
    <row r="119" spans="1:8" x14ac:dyDescent="0.25">
      <c r="A119" t="s">
        <v>60</v>
      </c>
      <c r="B119" s="2" t="s">
        <v>59</v>
      </c>
      <c r="C119">
        <v>147.51</v>
      </c>
      <c r="E119">
        <v>147.51</v>
      </c>
    </row>
    <row r="120" spans="1:8" x14ac:dyDescent="0.25">
      <c r="A120" t="s">
        <v>60</v>
      </c>
      <c r="B120" s="2" t="s">
        <v>85</v>
      </c>
      <c r="C120">
        <v>163.35</v>
      </c>
      <c r="E120">
        <v>163.35</v>
      </c>
    </row>
    <row r="121" spans="1:8" x14ac:dyDescent="0.25">
      <c r="A121" t="s">
        <v>60</v>
      </c>
      <c r="B121" s="2" t="s">
        <v>86</v>
      </c>
      <c r="C121">
        <v>148.5</v>
      </c>
      <c r="E121">
        <v>148.5</v>
      </c>
    </row>
    <row r="122" spans="1:8" x14ac:dyDescent="0.25">
      <c r="A122" t="s">
        <v>60</v>
      </c>
      <c r="B122" s="2" t="s">
        <v>87</v>
      </c>
      <c r="C122">
        <v>143.55000000000001</v>
      </c>
      <c r="E122">
        <v>143.55000000000001</v>
      </c>
    </row>
    <row r="123" spans="1:8" x14ac:dyDescent="0.25">
      <c r="A123" t="s">
        <v>60</v>
      </c>
      <c r="B123" s="2" t="s">
        <v>88</v>
      </c>
      <c r="C123">
        <v>157.41</v>
      </c>
      <c r="E123">
        <v>157.41</v>
      </c>
    </row>
    <row r="124" spans="1:8" s="3" customFormat="1" x14ac:dyDescent="0.25">
      <c r="A124" s="3" t="s">
        <v>60</v>
      </c>
      <c r="E124" s="3">
        <f>SUM(E117:E123)</f>
        <v>760.32</v>
      </c>
      <c r="F124" s="3">
        <f>E124*1.08</f>
        <v>821.14560000000006</v>
      </c>
      <c r="G124" s="3">
        <v>0</v>
      </c>
      <c r="H124" s="10">
        <f>F124-G124</f>
        <v>821.14560000000006</v>
      </c>
    </row>
    <row r="127" spans="1:8" x14ac:dyDescent="0.25">
      <c r="A127" t="s">
        <v>140</v>
      </c>
      <c r="B127" t="s">
        <v>132</v>
      </c>
      <c r="C127">
        <v>118</v>
      </c>
      <c r="D127">
        <v>1</v>
      </c>
      <c r="E127">
        <v>116.82</v>
      </c>
    </row>
    <row r="128" spans="1:8" x14ac:dyDescent="0.25">
      <c r="A128" t="s">
        <v>140</v>
      </c>
      <c r="B128" t="s">
        <v>133</v>
      </c>
      <c r="C128">
        <v>112</v>
      </c>
      <c r="D128">
        <v>1</v>
      </c>
      <c r="E128">
        <v>110.88</v>
      </c>
    </row>
    <row r="129" spans="1:8" x14ac:dyDescent="0.25">
      <c r="A129" t="s">
        <v>140</v>
      </c>
      <c r="B129" t="s">
        <v>134</v>
      </c>
      <c r="C129">
        <v>118</v>
      </c>
      <c r="D129">
        <v>6</v>
      </c>
      <c r="E129">
        <v>700.92</v>
      </c>
    </row>
    <row r="130" spans="1:8" x14ac:dyDescent="0.25">
      <c r="A130" t="s">
        <v>140</v>
      </c>
      <c r="B130" t="s">
        <v>135</v>
      </c>
      <c r="C130">
        <v>119</v>
      </c>
      <c r="D130">
        <v>1</v>
      </c>
      <c r="E130">
        <v>117.81</v>
      </c>
    </row>
    <row r="131" spans="1:8" x14ac:dyDescent="0.25">
      <c r="A131" t="s">
        <v>140</v>
      </c>
      <c r="B131" t="s">
        <v>136</v>
      </c>
      <c r="C131">
        <v>119</v>
      </c>
      <c r="D131">
        <v>9</v>
      </c>
      <c r="E131">
        <v>1060.29</v>
      </c>
    </row>
    <row r="132" spans="1:8" x14ac:dyDescent="0.25">
      <c r="A132" t="s">
        <v>140</v>
      </c>
      <c r="B132" t="s">
        <v>137</v>
      </c>
      <c r="C132">
        <v>119</v>
      </c>
      <c r="D132">
        <v>13</v>
      </c>
      <c r="E132">
        <v>1531.53</v>
      </c>
    </row>
    <row r="133" spans="1:8" x14ac:dyDescent="0.25">
      <c r="A133" t="s">
        <v>140</v>
      </c>
      <c r="B133" t="s">
        <v>138</v>
      </c>
      <c r="C133">
        <v>119</v>
      </c>
      <c r="D133">
        <v>11</v>
      </c>
      <c r="E133">
        <v>1295.9100000000001</v>
      </c>
    </row>
    <row r="134" spans="1:8" x14ac:dyDescent="0.25">
      <c r="A134" t="s">
        <v>140</v>
      </c>
      <c r="B134" t="s">
        <v>139</v>
      </c>
      <c r="C134">
        <v>119</v>
      </c>
      <c r="D134">
        <v>2</v>
      </c>
      <c r="E134">
        <v>235.62</v>
      </c>
    </row>
    <row r="135" spans="1:8" s="3" customFormat="1" x14ac:dyDescent="0.25">
      <c r="A135" s="3" t="s">
        <v>140</v>
      </c>
      <c r="E135" s="3">
        <f>SUM(E127:E134)</f>
        <v>5169.78</v>
      </c>
      <c r="F135" s="3">
        <f>E135*1.08</f>
        <v>5583.3624</v>
      </c>
      <c r="G135" s="3">
        <v>0</v>
      </c>
      <c r="H135" s="10">
        <f>F135-G135</f>
        <v>5583.3624</v>
      </c>
    </row>
  </sheetData>
  <sortState ref="A2:G142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2015-09-30T15:42:02Z</dcterms:modified>
</cp:coreProperties>
</file>