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61" i="1" l="1"/>
  <c r="F161" i="1"/>
  <c r="E161" i="1"/>
  <c r="H153" i="1"/>
  <c r="F153" i="1"/>
  <c r="E153" i="1"/>
  <c r="H149" i="1"/>
  <c r="F149" i="1"/>
  <c r="E149" i="1"/>
  <c r="H143" i="1"/>
  <c r="F143" i="1"/>
  <c r="E143" i="1"/>
  <c r="H136" i="1"/>
  <c r="F136" i="1"/>
  <c r="E136" i="1"/>
  <c r="H131" i="1"/>
  <c r="F131" i="1"/>
  <c r="E131" i="1"/>
  <c r="E118" i="1"/>
  <c r="F118" i="1" s="1"/>
  <c r="H118" i="1" s="1"/>
  <c r="F112" i="1"/>
  <c r="H112" i="1" s="1"/>
  <c r="E112" i="1"/>
  <c r="E96" i="1"/>
  <c r="F96" i="1" s="1"/>
  <c r="H96" i="1" s="1"/>
  <c r="F94" i="1"/>
  <c r="H94" i="1" s="1"/>
  <c r="E94" i="1"/>
  <c r="E91" i="1"/>
  <c r="F91" i="1" s="1"/>
  <c r="H91" i="1" s="1"/>
  <c r="E87" i="1"/>
  <c r="F87" i="1" s="1"/>
  <c r="H87" i="1" s="1"/>
  <c r="F81" i="1"/>
  <c r="H81" i="1" s="1"/>
  <c r="E81" i="1"/>
  <c r="E79" i="1"/>
  <c r="F79" i="1" s="1"/>
  <c r="H79" i="1" s="1"/>
  <c r="E74" i="1" l="1"/>
  <c r="F74" i="1" s="1"/>
  <c r="H74" i="1" s="1"/>
  <c r="E51" i="1"/>
  <c r="F51" i="1" s="1"/>
  <c r="H51" i="1" s="1"/>
  <c r="E47" i="1"/>
  <c r="F47" i="1" s="1"/>
  <c r="H47" i="1" s="1"/>
  <c r="E4" i="1"/>
  <c r="F4" i="1" s="1"/>
  <c r="H4" i="1" s="1"/>
  <c r="E62" i="1"/>
  <c r="E52" i="1"/>
  <c r="E55" i="1" s="1"/>
  <c r="F55" i="1" s="1"/>
  <c r="H55" i="1" s="1"/>
  <c r="E14" i="1"/>
  <c r="E13" i="1"/>
  <c r="E64" i="1"/>
  <c r="E68" i="1" s="1"/>
  <c r="F68" i="1" s="1"/>
  <c r="H68" i="1" s="1"/>
  <c r="E26" i="1"/>
  <c r="E42" i="1" s="1"/>
  <c r="F42" i="1" s="1"/>
  <c r="H42" i="1" s="1"/>
  <c r="E5" i="1"/>
  <c r="E8" i="1"/>
  <c r="E9" i="1"/>
  <c r="E59" i="1"/>
  <c r="E58" i="1"/>
  <c r="E135" i="1"/>
  <c r="E63" i="1" l="1"/>
  <c r="F63" i="1" s="1"/>
  <c r="H63" i="1" s="1"/>
  <c r="E23" i="1"/>
  <c r="F23" i="1" s="1"/>
  <c r="H23" i="1" s="1"/>
</calcChain>
</file>

<file path=xl/sharedStrings.xml><?xml version="1.0" encoding="utf-8"?>
<sst xmlns="http://schemas.openxmlformats.org/spreadsheetml/2006/main" count="308" uniqueCount="170">
  <si>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</si>
  <si>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</si>
  <si>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</si>
  <si>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</si>
  <si>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</si>
  <si>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</si>
  <si>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</si>
  <si>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</si>
  <si>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Solovei</t>
  </si>
  <si>
    <t>Пижама женская (Пеликан) Артикул: PVH182 размер S(на замену размер М) 409р. </t>
  </si>
  <si>
    <t>Комплект для девочки (футболка, шорты) (Черубино) Артикул: CSK9443 размер 116/60 цвет белый/т.синий. 343р. </t>
  </si>
  <si>
    <t>" Комплект для девочки (платье типа ""туника"") Артикул: CSK9439 размер 122 цвет белый/роз 328р. </t>
  </si>
  <si>
    <t>Комплект для девочки (майка, трусы) (Черубино) Артикул: CAK3315 размер 122, цвет голубой 125р.</t>
  </si>
  <si>
    <t>Мама-лапа</t>
  </si>
  <si>
    <t xml:space="preserve">Брюки мужские евразия 02-161-001 размер XL 182/188 239 руб. </t>
  </si>
  <si>
    <t xml:space="preserve">2. Майка для мальчика Черубино св.серая CAJ 2208 размер 134/68 73 руб. </t>
  </si>
  <si>
    <t xml:space="preserve">3. Трусы для мальчика Якс черные и св.серые YBB3324-001 размер 8/9 60 руб. </t>
  </si>
  <si>
    <t xml:space="preserve">4. Футболка для мальчика Черубино зеленая CSJ61106 размер 134/68 229 руб. </t>
  </si>
  <si>
    <t>5. Носки детские черные ЛЧПФ С816л размер 22 36,30 руб.</t>
  </si>
  <si>
    <t>1. Колготки дет. MILLIE (Конте), Арт: MILLIE14С-6СП, Размер: 104/110, Цвет: bianco, цена 121,33 </t>
  </si>
  <si>
    <t>2. Колготки дет. (ЛЧПФ), Арт: w735л, Размер: 16 (98-104),Цвет: как на фото, цена 106,5 </t>
  </si>
  <si>
    <t>3. Колготки дет. (Алсу), Арт: ФС163, Разм: 15/16, Цвет: белый, как на фото, цена 106,0 </t>
  </si>
  <si>
    <t>4. Колготки дет. (Черубино), Арт: CAN04001, Размер: 12/18, Цвет: серый, цена 90,75 </t>
  </si>
  <si>
    <t>5.Колготки ажурные (Консалт), Арт: К9008-3АО, Размер: 104-110/56/14, Цвет: шоколадный, как на фото, цена 155,0 </t>
  </si>
  <si>
    <t>6.Майка для дев. (Черубино), Арт: CAK2034, Размер: 98/104/56, Цвет: белый с красным, цена 63,0 </t>
  </si>
  <si>
    <t>7. Трусы жен. классика (Визави), Арт: DS0308, Размер: 96, Цвет: Light pink, цена 65,0 </t>
  </si>
  <si>
    <t>8. Трусы жен. классика (Визави), Арт: DS13-080, Размер: M, Цвет: Wine, цена 84,0 </t>
  </si>
  <si>
    <t>9. Комплект жен. (Беллиссима), Арт: ISTINTO, Размер: 75В, Цвет: на фото, цена 515,0 </t>
  </si>
  <si>
    <t>все для девочки без замен</t>
  </si>
  <si>
    <t>Костенчик</t>
  </si>
  <si>
    <t>1. Артикул: CAJ3279, Производитель: Черубино (Cherubino), размер 134/68, 2 комплекта, цена 167,00 </t>
  </si>
  <si>
    <t>2. Артикул: CWJ3158, Производитель: Черубино (Cherubino), размер 134/68, 1 комплект, цена 269,00 </t>
  </si>
  <si>
    <t>3. Артикул: К1073, Производитель: Консалт (Crockid), размер 52/92, 1 комплект, цена 140,60 </t>
  </si>
  <si>
    <t>4. Артикул: CAJ3291, Производитель: Черубино (Cherubino), размер 134/68, 2 комплекта, цена 200,00 </t>
  </si>
  <si>
    <t>5. Артикул: CAJ3299, Производитель: Черубино (Cherubino), размер 134/68, 2 комплекта, цена 184,00 </t>
  </si>
  <si>
    <t>6. Артикул: 3538*, Производитель: Одевашка, размер 52, 1 шт., цена 166,00 </t>
  </si>
  <si>
    <t>7. Артикул: 3048*, Производитель: Одевашка, размер 52, 1 шт., цена 166,00 </t>
  </si>
  <si>
    <t>8. Артикул: 3-11, Производитель: Лаки-Чайлд (Lucky child), размер 28 (86-92), 2 шт., цена 189,00 </t>
  </si>
  <si>
    <t>9. Артикул: CSB61103, Производитель: Черубино (Cherubino), размер 86/52, 2 шт., цена 155,00 </t>
  </si>
  <si>
    <t>10. Артикул: CSB61105, Производитель: Черубино (Cherubino), размер 86/52, 2 шт., цена 155,00 </t>
  </si>
  <si>
    <t>11. Артикул: CWB6992, Производитель: Черубино (Cherubino), размер 86/52, 1 шт., цена 155,00 </t>
  </si>
  <si>
    <t>12. Артикул: U1080-11С, Производитель: Юник, размер 86, 1 шт., цена 118,00 </t>
  </si>
  <si>
    <t>13. Артикул: U1096-11С, Производитель: Юник, размер 86, 1 шт., цена 121,00</t>
  </si>
  <si>
    <t>antonio 81</t>
  </si>
  <si>
    <t>Natalihor</t>
  </si>
  <si>
    <t>1. Шапка детская Кроха арт. С-357, разм.46-48,187р. </t>
  </si>
  <si>
    <t>2. Шапка детская Кроха арт. С-462, разм.46-48,220р. </t>
  </si>
  <si>
    <t>3. Трусы женские классика Визави, арт.DS12-080, разм.S,94р. </t>
  </si>
  <si>
    <t>4. Сарафан женский Черубино, арт.FS6095, разм.170/84/92, 119р.</t>
  </si>
  <si>
    <t>Брюки мужские Черубино арт. MS7098, разм. 182/88/50, 438р.</t>
  </si>
  <si>
    <t>1. Трусы для девочек Артикул: CAK1316 3 шт. р.122/128 цвета любые. </t>
  </si>
  <si>
    <t>2. Трусы для девочки (Консалт) Артикул: К1931ал 3 шт. р.122/128 цвета любые </t>
  </si>
  <si>
    <t>3. Футболка (Евразия) Артикул: Д352 р.M/170-176 2 шт. цвет любой </t>
  </si>
  <si>
    <t>moroshka</t>
  </si>
  <si>
    <t>4. Трусы мужские (Евразия) Артикул: с02-431-005 или аналогичные, р.62, замена 64. 5 шт.</t>
  </si>
  <si>
    <t xml:space="preserve">1) Комплект для мальчика (футболка,шорты)(Черубино) Артикул: CSK9390 Цвет: красный/т.синий Размер: 116 Цена: 331 руб. </t>
  </si>
  <si>
    <t xml:space="preserve">2) Футболка для мальчика (Орби) Артикул: 60251 Цвет: белый вар.1 Размер:110-116 Цена: 224 руб. </t>
  </si>
  <si>
    <t xml:space="preserve">3) Фуфайка для мал. (Консалт) Артикул: К3880к86 Цвет: голубой4 Размер: 116 Цена: 245 </t>
  </si>
  <si>
    <t xml:space="preserve">4) 10 пар простых хлопковый БЕЛЫХ носок на мальчика 5 пар - 18 размер </t>
  </si>
  <si>
    <t>5 пар - 20 размер</t>
  </si>
  <si>
    <t>Ол_га</t>
  </si>
  <si>
    <t xml:space="preserve">1. Комплект ясельный. Консалт. Арт.:К2110, размер: 52/80, цвет: яркая полоска+сердечки, цена: 300 руб.; </t>
  </si>
  <si>
    <t xml:space="preserve">2. Комплект. Евразия. Арт.: Л076, размер:12/80, цвет: св. бирюза+бирюза+экрю, цена: 484 руб.; </t>
  </si>
  <si>
    <t xml:space="preserve">3. Кофточка ясельная (сет из 2-х шт.). Консалт. Арт.:К300050-2, размер:52/80, цвет: сердечки+фисташковый, цена: 170 руб.х2=340 руб.; </t>
  </si>
  <si>
    <t xml:space="preserve">4. Брюки ясельные. (сет из 2-х шт.) Консалт. (КотМарКот). Арт.: К4267-2, размер:52/80, цвет:сердечки+яркая полоска, цена: 150 руб.х2=300 руб.; </t>
  </si>
  <si>
    <t xml:space="preserve">9. Шарф детский. Кроха (Чудо-кроха), Арт.: SC-SM-01, размер: без размера, цвет: розовый, цена:220 руб.; </t>
  </si>
  <si>
    <t xml:space="preserve">12. Носки мужские. Красная ветка. Арт.: с316кр.в., размер:27, цвет: черные, цена: 40,4 руб.х5= 202 руб.; </t>
  </si>
  <si>
    <t>Еленка Распрекрасная</t>
  </si>
  <si>
    <t xml:space="preserve">1. Ползунки ясельные (Консалт) Арт К4268-2, размер 68, цвет Сердечки+яркая полоска, цена 149,5руб/шт </t>
  </si>
  <si>
    <t>Венда</t>
  </si>
  <si>
    <t xml:space="preserve">2. Джемперы ясельные (Консалт) Арт К3936-2, размер 74, цвет роз.пудра+сердечки, цена165р/шт </t>
  </si>
  <si>
    <t>Комбинезон ясельный (Консалт) Артикул: ФЛ60000н8рр р.74</t>
  </si>
  <si>
    <t>мама ЭВЫ</t>
  </si>
  <si>
    <t>Колготки дет. MILLIE (Конте) Артикул: MILLIE14С-6СП р-р.140/146 цена 131,01-1шт </t>
  </si>
  <si>
    <t>Колготки дет. ANGELINA(Конте)Артикул: 12С-38СП р-р158/164-1шт и р-р146/152-1шт</t>
  </si>
  <si>
    <t>МамаАлины</t>
  </si>
  <si>
    <t>Шапка детская (Арктик) Артикул: ТВ-6 р-р 48 цвет голубой или синий 176 руб. </t>
  </si>
  <si>
    <t>Колготки детские (Черубино) Артикул: CAN04001 цвет голубой р-р 12-18 90,75 руб. </t>
  </si>
  <si>
    <t>Колготки детские (Консалт) Артикул: К9025-2АО р-р 80-86 цвет синий 115 руб.</t>
  </si>
  <si>
    <t>Светланка81</t>
  </si>
  <si>
    <t>1. Артикул CSK 7404 (96) Бриджи для девочки салатовый размер (104)-56 УЗ</t>
  </si>
  <si>
    <t>Ползунки короткие с ластов. (Фанни Зебра) Артикул: 4.12.4б р.74/48 51руб - 6шт на девочку</t>
  </si>
  <si>
    <t>meri257</t>
  </si>
  <si>
    <t>Жанна 111</t>
  </si>
  <si>
    <t>1. CSJ 7425 (104) Шорты для мальчика сер.меланж (134)-68, 2 шт., цена 294,00 </t>
  </si>
  <si>
    <t>2. CSJ 9485 (104) Комплект для мальчика (футболка, шорты) зелён/т.синий (134)-68, 1 шт., цена 459,00 </t>
  </si>
  <si>
    <t>3. CSK 9449 Комплект для мальчика (футболка, шорты) красн/т.синий (092)-52, 1 шт., цена 393,00 </t>
  </si>
  <si>
    <t>4. CSK 61036 (96) Футболка для девочки розовый (122)-64, 1 шт., цена 175,00 </t>
  </si>
  <si>
    <t>5. CSK 7403 (96) Юбка для девочки розовый (122)-64, 1 шт., цена 298,00</t>
  </si>
  <si>
    <t>Бэнтли</t>
  </si>
  <si>
    <t>К1094н Комплект для мальчика (консалт) Размер - 98-104 Цена - 140,60 руб. </t>
  </si>
  <si>
    <t>К1935 Трусы для мальчика (консалт) Размер - 98-104 Цена - 77,90 руб.</t>
  </si>
  <si>
    <t>* GJN467-3 Джемпер для девочек (Пеликан) , белый, р-р 8, 3 штуки - 263 </t>
  </si>
  <si>
    <t>* BJRP441-2 Джемпер для мальчиков (Пеликан) , белый, р-р 8, 1 шт. - 321 </t>
  </si>
  <si>
    <t>* BJRP441-3 Джемпер для мальчиков (Пеликан), серый, р-р 8, 1шт. - 299</t>
  </si>
  <si>
    <t>Ольга Никитина</t>
  </si>
  <si>
    <t>Л050 Платье Евразия Размер - 116 Цвет-салат Цена - 259,35</t>
  </si>
  <si>
    <t>Пижама женская (Пеликан) Артикул: PJP229 цвет black размер M цена 636 руб. - 1 шт. </t>
  </si>
  <si>
    <t>Халат женский Артикул: PG209 цвет Milk размер L цена 636 руб. - 1 шт. </t>
  </si>
  <si>
    <t>Трусы детские Черубино (Cherubino) CAK1308 , разм. 110/116/60 желтые и белые, цена 67,00 - 2 шт. </t>
  </si>
  <si>
    <t>Комплект бельевой детский Черубино (Cherubino) CAK3294. размю 110/116/60. цвет св.персик/персик, цена 155,00 - 1 шт. </t>
  </si>
  <si>
    <t>Трусы детские Черубино (Cherubino) CAK1307 разм. 110/116/60 розовый, цена 64,00 - 1 шт. </t>
  </si>
  <si>
    <t>Рубашка детская Консалт (Crockid) ТК39005 разм. 122/64/30, цена 320,00 - 1 шт. </t>
  </si>
  <si>
    <t>Брюки детские Евразия Н129 разм. 7/112 цвет антрацит, цена 348 - 1 шт. </t>
  </si>
  <si>
    <t>Сорочка детская Бум (Boom by Orby) 61887 цвет голуб.вар.9 разм. 122/60/30. цена 289,00 - 1 шт. </t>
  </si>
  <si>
    <t>Сорочка детская Бум (Boom by Orby) 61887 цвет Т. СИНИЙ. РАЗМ. 122/64/128, цена 172 - 1 шт. </t>
  </si>
  <si>
    <t>Куртка женская (Черубино) Артикул: FL6036 цвет т.бирюзовый (замена т.фиолетовый) р. 170/100 цена 482 руб. - 1 шт. </t>
  </si>
  <si>
    <t>Ползунки ясельные (Черубино) Артикул: CSB7416 цвет арбузный р.74/48 (замена 80/52) цена 109 руб. - 1 шт. </t>
  </si>
  <si>
    <t>Ползунки ясельные (Черубино) Артикул: CSB7416 цвет бирюзовый р.74/48 (замена 80/52) цена 109 руб. - 1 шт. </t>
  </si>
  <si>
    <t>Кофточка ясельная (Черубино) Артикул: CSB61097 цвет бирюзовый р.74/48 (замена 80/52) цена 156 руб. - 1 шт. </t>
  </si>
  <si>
    <t>Кофточка ясельная (Черубино) Артикул: CSB61097 цвет арбузный р.74/48 (замена 80/52) цена 156 руб. - 1 шт. </t>
  </si>
  <si>
    <t>Ползунки удл. (Консалт) Артикул: К4177-2 р.48/74 цвет фисташк.ромашки+арбуз полоска цена 169,50 - 2 шт. </t>
  </si>
  <si>
    <t>Брюки ясельные (Консалт) Артикул: К4008-2 р.48/74 цвет неж.роз+жел.горошек цена 125 руб. - 2 шт. </t>
  </si>
  <si>
    <t>Брюки яс. (Консалт) Артикул: К4006 р.44/68 цена 95 руб. - 1 шт.</t>
  </si>
  <si>
    <t>ellf</t>
  </si>
  <si>
    <t>Футболка (фуфайка) ясельная (Черубино)Артикул: CAB61279 р.74/48 сиреневый 115р - 1шт </t>
  </si>
  <si>
    <t>Кофточка с боковой застежкой (Фанни Зебра)Артикул: 4.27.4а р.74/48 78р- 1шт</t>
  </si>
  <si>
    <t>Штанишки с лампасами из футера девочка (Лаки Чайлд) Артикул: 1-14Дф р.22(68-74) цена 179 - 1 шт. (на замену Штанишки с лампасами для девочки (Лаки Чайлд) Артикул: 1-14Д р.24(74-80) </t>
  </si>
  <si>
    <t>комбинезон ясельный Консалт Артикул: К6025-2 р. 52/80 спелый арбуз+горошек </t>
  </si>
  <si>
    <t>Кофточка ясельная Консалт Артикул: К300050-2 р. 52/80 сердечки+фисташковый, р. 52/80 фисташк. ромашки+арбуз. полоска (итого 2 шт.)</t>
  </si>
  <si>
    <t>GreenGrass</t>
  </si>
  <si>
    <t xml:space="preserve">1. Брюки ясельные. Черубино. Арт.: CSB7419, размер:80/52, цвет: БИРЮЗОВЫЙ, цена: 149 руб.; </t>
  </si>
  <si>
    <t xml:space="preserve">2. Кофточка ясельная. Черубино. Арт.:CAB61053, размер: 80/52, цвет: БИРЮЗОВЫЙ, цена: 199 руб.; </t>
  </si>
  <si>
    <t xml:space="preserve">3. Полукомбинезон детский. Пеликан. Арт.:SBJ375, размер:9/12, цвет: Sweet, цена: 155 руб.; </t>
  </si>
  <si>
    <t xml:space="preserve">4. Пижама для девочки. Черубино. Арт.:CAB5159, размер: 80/52, цвет: сиреневый, цена: 288 руб. </t>
  </si>
  <si>
    <t xml:space="preserve">5. Колготки детские. ЛЧПФ. Арт.:С71л, размер: 74-48-12, 2 штуки, цена: 47 руб.х2= 94 руб.; </t>
  </si>
  <si>
    <t xml:space="preserve">6. Колготки детские. Черубино. Арт.:CAN04001, размер:12/18, цвет: голубой, цена: 91 руб.; </t>
  </si>
  <si>
    <t xml:space="preserve">7. Колготки детские. Черубино. Арт.:CAN04001, размер:6/12, цвет: серый, цена: 91 руб.; </t>
  </si>
  <si>
    <t xml:space="preserve">8. Колготки детские. Консалт. Арт.: К9018-4АО, размер: 68-74/48/9, цвет: бирюзовые, цена:115 руб. </t>
  </si>
  <si>
    <t xml:space="preserve">8. Шапка детская. Арктик. Арт.: ТР-21, размер: 44-46, цвет: сиренево-розовая, цена: 165 руб.; </t>
  </si>
  <si>
    <t>Джемпер ясельный (Черубино), Артикул: CWN6983 р.80/52, голубой, 218,00 </t>
  </si>
  <si>
    <t>Водолазка (Лаки Чайлд, Артикул: 9-23, р.26(80-86), 249,00 </t>
  </si>
  <si>
    <t>Футболка детская (интерлок) (Мелонс,)Артикул: 3016футболка,р.56/86, голубой зеленый, 216,00</t>
  </si>
  <si>
    <t>Головные уборы ясельные » Арктик » ТР-35 размер 40-42 цена 165 </t>
  </si>
  <si>
    <t>на замену Головные уборы ясельные » Арктик » ТР-2 </t>
  </si>
  <si>
    <t>Головные уборы ясельные » Арктик » ТВ-25 цена 210 42 размер</t>
  </si>
  <si>
    <t>Джемпер для девочек (Пеликан) GJN346 р.5 Azure 269 </t>
  </si>
  <si>
    <t>Джемпер для девочек (Пеликан) GJN342 р.5 White 269 </t>
  </si>
  <si>
    <t>Пижама женская (Пеликан) PJP229 р. M black 636</t>
  </si>
  <si>
    <t>malina-k</t>
  </si>
  <si>
    <t>Артикул:4.95.2б Кофточка Фанни Зебра р. 68/44 расцветка салатовый с пчелками на замену любая расцветка для девочки 68,0 -1 шт </t>
  </si>
  <si>
    <t>Артикул:4.95.4б Кофточка Фанни Зебра р. 68/44 расцветка розовый на замену любая расцветка для девочки 68,0 -1 шт</t>
  </si>
  <si>
    <t>Anet@</t>
  </si>
  <si>
    <t>Tanushik</t>
  </si>
  <si>
    <t>Шапка детская (Арктик) Артикул: ТР-49 или Артикул: ТР-51, размер 44-46</t>
  </si>
  <si>
    <t xml:space="preserve">Шапка детская (Арктик) Артикул: ТИ-22 размер 44-46 </t>
  </si>
  <si>
    <t xml:space="preserve">Носки муж. (Красная ветка) Артикул: с317 размер 27 5 пар, только черные, если не будет, можно аналогичные черные </t>
  </si>
  <si>
    <t>Комплект (панталоны,топик) (Фанни Зебра) Артикул: 4.89.4 - размер 74/48 цвет любой девочковый</t>
  </si>
  <si>
    <t>Гуська</t>
  </si>
  <si>
    <t>Tanya_Zhiryakova</t>
  </si>
  <si>
    <t xml:space="preserve">Артикул: SOLO20 черные размер 3 штук 3 Колготки жен. SOLO 20 (Конте) </t>
  </si>
  <si>
    <t xml:space="preserve">Колготки женские (Донна БС) Артикул: Pisa размер 3/4 штук 1 </t>
  </si>
  <si>
    <t xml:space="preserve">Колготки детские (ЛЧПФ) Артикул: С714л размер 104 штук 4 на мальчика ( на замену Артикул:С71л) </t>
  </si>
  <si>
    <t>Колготки жен. BIKINI 20 (Конте) Артикул: bikini20 размер 3 mocca штук 1</t>
  </si>
  <si>
    <t>Комплект детский (Консалт) Артикул: К2269к76, р.86, цвет глуб.синий1, цена 575,00</t>
  </si>
  <si>
    <t>Колготки женские (эластик) (ЛЧПФ) Артикул: С10л размер 3 штук 5</t>
  </si>
  <si>
    <t>Колготки дет.(Орел) Артикул: с315ор р.22/23 146-152, 140,4 р.девочка</t>
  </si>
  <si>
    <t>CAJ1342 трусы-боксеры на мальчика черубино размер 146 цвет любой по 1шт</t>
  </si>
  <si>
    <t>ртикул:CAJ1141 Трусы д/мальчиков  Черубино размер 146 цвет любой по 1шт</t>
  </si>
  <si>
    <t xml:space="preserve">2Колготки дет. BLANCA (Конте) Артикул: Blanca8С-100СП Р.128-134 Светлые 1шт р140-146 любого цвета 1шт </t>
  </si>
  <si>
    <t xml:space="preserve">3Колготки дет. EVA (Конте) Артикул: EVA14С-9СП Цвет nero128-134 1шт 140_146. 1шт цвет nero </t>
  </si>
  <si>
    <t xml:space="preserve">4Носки детские (Конте) Артикул: 5С-11СП Размер22 5шт </t>
  </si>
  <si>
    <t xml:space="preserve">5.носки махровые на девочку хорошие 22размер 5шт </t>
  </si>
  <si>
    <t xml:space="preserve">6 Трусы для девочек (Черубино Артикул: CAJ1312 3шт размер134 </t>
  </si>
  <si>
    <t>Millena</t>
  </si>
  <si>
    <t xml:space="preserve">1.Колготки дет. махр(Алсу) Артикул: пфС70 Р.14-15. 2шт  На девочку </t>
  </si>
  <si>
    <t xml:space="preserve">1.Колготки дет. махр(Алсу) Артикул: пфС70  Р.15-16 2шт. На девочку </t>
  </si>
  <si>
    <t>с253ор Муж.носки р.29 5 пар тонких, на лето, можно светлых, но без рубчиков и узоров. До 35 рублей</t>
  </si>
  <si>
    <t>ДОЗАКАЗ</t>
  </si>
  <si>
    <t>Ползунки короткие с ластов. (Фанни Зебра) Артикул: 4.12.4б р.74/48 51руб - 5шт на девочку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</si>
</sst>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2" fillId="0" borderId="0" xfId="0" applyNumberFormat="1" applyFont="1"/>
    <xf numFmtId="1" fontId="0" fillId="0" borderId="0" xfId="0" applyNumberFormat="1"/>
    <xf numFmtId="1" fontId="5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>
      <selection activeCell="I2" sqref="I2"/>
    </sheetView>
  </sheetViews>
  <sheetFormatPr defaultRowHeight="15" x14ac:dyDescent="0.25"/>
  <cols>
    <col min="1" max="1" width="37.28515625" customWidth="1"/>
    <col min="2" max="2" width="73.7109375" style="9" customWidth="1"/>
    <col min="8" max="8" width="9.140625" style="6"/>
  </cols>
  <sheetData>
    <row r="1" spans="1:8" s="1" customFormat="1" x14ac:dyDescent="0.25">
      <c r="A1" s="1" t="s">
        <v>0</v>
      </c>
      <c r="B1" s="8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</v>
      </c>
    </row>
    <row r="2" spans="1:8" x14ac:dyDescent="0.25">
      <c r="A2" t="s">
        <v>142</v>
      </c>
      <c r="B2" s="9" t="s">
        <v>140</v>
      </c>
      <c r="C2">
        <v>67.319999999999993</v>
      </c>
      <c r="E2">
        <v>67.319999999999993</v>
      </c>
    </row>
    <row r="3" spans="1:8" x14ac:dyDescent="0.25">
      <c r="A3" t="s">
        <v>142</v>
      </c>
      <c r="B3" s="9" t="s">
        <v>141</v>
      </c>
      <c r="C3">
        <v>67.319999999999993</v>
      </c>
      <c r="E3">
        <v>67.319999999999993</v>
      </c>
    </row>
    <row r="4" spans="1:8" s="4" customFormat="1" x14ac:dyDescent="0.25">
      <c r="A4" s="4" t="s">
        <v>142</v>
      </c>
      <c r="B4" s="8"/>
      <c r="E4" s="4">
        <f>SUM(E2:E3)</f>
        <v>134.63999999999999</v>
      </c>
      <c r="F4" s="4">
        <f>E4*1.08</f>
        <v>145.41120000000001</v>
      </c>
      <c r="G4" s="4">
        <v>0</v>
      </c>
      <c r="H4" s="7">
        <f>F4-G4</f>
        <v>145.41120000000001</v>
      </c>
    </row>
    <row r="5" spans="1:8" x14ac:dyDescent="0.25">
      <c r="A5" t="s">
        <v>43</v>
      </c>
      <c r="B5" s="9" t="s">
        <v>30</v>
      </c>
      <c r="C5">
        <v>165.33</v>
      </c>
      <c r="D5">
        <v>2</v>
      </c>
      <c r="E5">
        <f>C5*D5</f>
        <v>330.66</v>
      </c>
    </row>
    <row r="6" spans="1:8" x14ac:dyDescent="0.25">
      <c r="A6" t="s">
        <v>43</v>
      </c>
      <c r="B6" s="9" t="s">
        <v>31</v>
      </c>
      <c r="C6">
        <v>266.31</v>
      </c>
      <c r="E6">
        <v>266.31</v>
      </c>
    </row>
    <row r="7" spans="1:8" x14ac:dyDescent="0.25">
      <c r="A7" t="s">
        <v>43</v>
      </c>
      <c r="B7" s="9" t="s">
        <v>32</v>
      </c>
      <c r="C7">
        <v>146.52000000000001</v>
      </c>
      <c r="E7">
        <v>146.52000000000001</v>
      </c>
    </row>
    <row r="8" spans="1:8" x14ac:dyDescent="0.25">
      <c r="A8" t="s">
        <v>43</v>
      </c>
      <c r="B8" s="9" t="s">
        <v>33</v>
      </c>
      <c r="C8">
        <v>198</v>
      </c>
      <c r="D8">
        <v>2</v>
      </c>
      <c r="E8">
        <f>C8*D8</f>
        <v>396</v>
      </c>
    </row>
    <row r="9" spans="1:8" x14ac:dyDescent="0.25">
      <c r="A9" t="s">
        <v>43</v>
      </c>
      <c r="B9" s="9" t="s">
        <v>34</v>
      </c>
      <c r="C9">
        <v>182.16</v>
      </c>
      <c r="D9">
        <v>2</v>
      </c>
      <c r="E9">
        <f>C9*D9</f>
        <v>364.32</v>
      </c>
    </row>
    <row r="10" spans="1:8" x14ac:dyDescent="0.25">
      <c r="A10" t="s">
        <v>43</v>
      </c>
      <c r="B10" s="9" t="s">
        <v>35</v>
      </c>
      <c r="C10">
        <v>164.34</v>
      </c>
      <c r="E10">
        <v>164.34</v>
      </c>
    </row>
    <row r="11" spans="1:8" x14ac:dyDescent="0.25">
      <c r="A11" t="s">
        <v>43</v>
      </c>
      <c r="B11" s="9" t="s">
        <v>36</v>
      </c>
      <c r="C11">
        <v>164.34</v>
      </c>
      <c r="E11">
        <v>164.34</v>
      </c>
    </row>
    <row r="12" spans="1:8" x14ac:dyDescent="0.25">
      <c r="A12" t="s">
        <v>43</v>
      </c>
      <c r="B12" s="9" t="s">
        <v>37</v>
      </c>
      <c r="D12">
        <v>2</v>
      </c>
      <c r="E12">
        <v>374.22</v>
      </c>
    </row>
    <row r="13" spans="1:8" x14ac:dyDescent="0.25">
      <c r="A13" t="s">
        <v>43</v>
      </c>
      <c r="B13" s="9" t="s">
        <v>38</v>
      </c>
      <c r="C13">
        <v>153.44999999999999</v>
      </c>
      <c r="D13">
        <v>2</v>
      </c>
      <c r="E13">
        <f>C13*D13</f>
        <v>306.89999999999998</v>
      </c>
    </row>
    <row r="14" spans="1:8" x14ac:dyDescent="0.25">
      <c r="A14" t="s">
        <v>43</v>
      </c>
      <c r="B14" s="9" t="s">
        <v>39</v>
      </c>
      <c r="C14">
        <v>153.44999999999999</v>
      </c>
      <c r="D14">
        <v>2</v>
      </c>
      <c r="E14">
        <f>C14*D14</f>
        <v>306.89999999999998</v>
      </c>
    </row>
    <row r="15" spans="1:8" x14ac:dyDescent="0.25">
      <c r="A15" t="s">
        <v>43</v>
      </c>
      <c r="B15" s="9" t="s">
        <v>40</v>
      </c>
      <c r="C15">
        <v>185.13</v>
      </c>
      <c r="E15">
        <v>185.13</v>
      </c>
    </row>
    <row r="16" spans="1:8" x14ac:dyDescent="0.25">
      <c r="A16" t="s">
        <v>43</v>
      </c>
      <c r="B16" s="9" t="s">
        <v>41</v>
      </c>
      <c r="C16">
        <v>116.82</v>
      </c>
      <c r="E16">
        <v>116.82</v>
      </c>
    </row>
    <row r="17" spans="1:8" x14ac:dyDescent="0.25">
      <c r="A17" t="s">
        <v>43</v>
      </c>
      <c r="B17" s="9" t="s">
        <v>42</v>
      </c>
      <c r="C17">
        <v>119.79</v>
      </c>
      <c r="E17">
        <v>119.79</v>
      </c>
    </row>
    <row r="18" spans="1:8" x14ac:dyDescent="0.25">
      <c r="A18" t="s">
        <v>43</v>
      </c>
      <c r="B18" s="9" t="s">
        <v>84</v>
      </c>
      <c r="D18">
        <v>2</v>
      </c>
      <c r="E18">
        <v>582.12</v>
      </c>
    </row>
    <row r="19" spans="1:8" x14ac:dyDescent="0.25">
      <c r="A19" t="s">
        <v>43</v>
      </c>
      <c r="B19" s="9" t="s">
        <v>85</v>
      </c>
      <c r="C19">
        <v>454.41</v>
      </c>
      <c r="E19">
        <v>454.41</v>
      </c>
    </row>
    <row r="20" spans="1:8" x14ac:dyDescent="0.25">
      <c r="A20" t="s">
        <v>43</v>
      </c>
      <c r="B20" s="9" t="s">
        <v>86</v>
      </c>
      <c r="C20">
        <v>389.07</v>
      </c>
      <c r="E20">
        <v>389.07</v>
      </c>
    </row>
    <row r="21" spans="1:8" x14ac:dyDescent="0.25">
      <c r="A21" t="s">
        <v>43</v>
      </c>
      <c r="B21" s="9" t="s">
        <v>87</v>
      </c>
      <c r="C21">
        <v>0</v>
      </c>
      <c r="E21">
        <v>0</v>
      </c>
    </row>
    <row r="22" spans="1:8" x14ac:dyDescent="0.25">
      <c r="A22" t="s">
        <v>43</v>
      </c>
      <c r="B22" s="9" t="s">
        <v>88</v>
      </c>
      <c r="C22">
        <v>0</v>
      </c>
      <c r="E22">
        <v>0</v>
      </c>
    </row>
    <row r="23" spans="1:8" s="4" customFormat="1" x14ac:dyDescent="0.25">
      <c r="A23" s="4" t="s">
        <v>43</v>
      </c>
      <c r="B23" s="8"/>
      <c r="E23" s="4">
        <f>SUM(E5:E22)</f>
        <v>4667.8500000000004</v>
      </c>
      <c r="F23" s="4">
        <f>E23*1.08</f>
        <v>5041.2780000000012</v>
      </c>
      <c r="G23" s="4">
        <v>0</v>
      </c>
      <c r="H23" s="7">
        <f>F23-G23</f>
        <v>5041.2780000000012</v>
      </c>
    </row>
    <row r="24" spans="1:8" x14ac:dyDescent="0.25">
      <c r="A24" t="s">
        <v>114</v>
      </c>
      <c r="B24" s="9" t="s">
        <v>97</v>
      </c>
      <c r="C24">
        <v>629.64</v>
      </c>
      <c r="E24">
        <v>629.64</v>
      </c>
    </row>
    <row r="25" spans="1:8" x14ac:dyDescent="0.25">
      <c r="A25" t="s">
        <v>114</v>
      </c>
      <c r="B25" s="9" t="s">
        <v>98</v>
      </c>
      <c r="C25">
        <v>629.64</v>
      </c>
      <c r="E25">
        <v>629.64</v>
      </c>
    </row>
    <row r="26" spans="1:8" x14ac:dyDescent="0.25">
      <c r="A26" t="s">
        <v>114</v>
      </c>
      <c r="B26" s="9" t="s">
        <v>99</v>
      </c>
      <c r="C26">
        <v>66.33</v>
      </c>
      <c r="D26">
        <v>2</v>
      </c>
      <c r="E26">
        <f>C26*D26</f>
        <v>132.66</v>
      </c>
    </row>
    <row r="27" spans="1:8" x14ac:dyDescent="0.25">
      <c r="A27" t="s">
        <v>114</v>
      </c>
      <c r="B27" s="9" t="s">
        <v>100</v>
      </c>
      <c r="C27">
        <v>153.44999999999999</v>
      </c>
      <c r="E27">
        <v>153.44999999999999</v>
      </c>
    </row>
    <row r="28" spans="1:8" x14ac:dyDescent="0.25">
      <c r="A28" t="s">
        <v>114</v>
      </c>
      <c r="B28" s="9" t="s">
        <v>101</v>
      </c>
      <c r="C28">
        <v>63.36</v>
      </c>
      <c r="E28">
        <v>63.36</v>
      </c>
    </row>
    <row r="29" spans="1:8" x14ac:dyDescent="0.25">
      <c r="A29" t="s">
        <v>114</v>
      </c>
      <c r="B29" s="9" t="s">
        <v>102</v>
      </c>
      <c r="C29">
        <v>0</v>
      </c>
      <c r="E29">
        <v>0</v>
      </c>
    </row>
    <row r="30" spans="1:8" x14ac:dyDescent="0.25">
      <c r="A30" t="s">
        <v>114</v>
      </c>
      <c r="B30" s="9" t="s">
        <v>103</v>
      </c>
      <c r="C30">
        <v>344.52</v>
      </c>
      <c r="E30">
        <v>344.52</v>
      </c>
    </row>
    <row r="31" spans="1:8" x14ac:dyDescent="0.25">
      <c r="A31" t="s">
        <v>114</v>
      </c>
      <c r="B31" s="9" t="s">
        <v>104</v>
      </c>
      <c r="C31">
        <v>0</v>
      </c>
      <c r="E31">
        <v>0</v>
      </c>
    </row>
    <row r="32" spans="1:8" x14ac:dyDescent="0.25">
      <c r="A32" t="s">
        <v>114</v>
      </c>
      <c r="B32" s="9" t="s">
        <v>105</v>
      </c>
      <c r="C32">
        <v>0</v>
      </c>
      <c r="E32">
        <v>0</v>
      </c>
    </row>
    <row r="33" spans="1:8" x14ac:dyDescent="0.25">
      <c r="A33" t="s">
        <v>114</v>
      </c>
      <c r="B33" s="9" t="s">
        <v>106</v>
      </c>
      <c r="C33">
        <v>478.12</v>
      </c>
      <c r="E33">
        <v>478.12</v>
      </c>
    </row>
    <row r="34" spans="1:8" x14ac:dyDescent="0.25">
      <c r="A34" t="s">
        <v>114</v>
      </c>
      <c r="B34" s="9" t="s">
        <v>107</v>
      </c>
      <c r="C34">
        <v>0</v>
      </c>
      <c r="E34">
        <v>0</v>
      </c>
    </row>
    <row r="35" spans="1:8" x14ac:dyDescent="0.25">
      <c r="A35" t="s">
        <v>114</v>
      </c>
      <c r="B35" s="9" t="s">
        <v>108</v>
      </c>
      <c r="C35">
        <v>107.91</v>
      </c>
      <c r="E35">
        <v>107.91</v>
      </c>
    </row>
    <row r="36" spans="1:8" x14ac:dyDescent="0.25">
      <c r="A36" t="s">
        <v>114</v>
      </c>
      <c r="B36" s="9" t="s">
        <v>109</v>
      </c>
      <c r="C36">
        <v>154.44</v>
      </c>
      <c r="E36">
        <v>154.44</v>
      </c>
    </row>
    <row r="37" spans="1:8" x14ac:dyDescent="0.25">
      <c r="A37" t="s">
        <v>114</v>
      </c>
      <c r="B37" s="9" t="s">
        <v>110</v>
      </c>
      <c r="C37">
        <v>154.44</v>
      </c>
      <c r="E37">
        <v>154.44</v>
      </c>
    </row>
    <row r="38" spans="1:8" x14ac:dyDescent="0.25">
      <c r="A38" t="s">
        <v>114</v>
      </c>
      <c r="B38" s="9" t="s">
        <v>111</v>
      </c>
      <c r="D38">
        <v>2</v>
      </c>
      <c r="E38">
        <v>335.61</v>
      </c>
    </row>
    <row r="39" spans="1:8" x14ac:dyDescent="0.25">
      <c r="A39" t="s">
        <v>114</v>
      </c>
      <c r="B39" s="9" t="s">
        <v>112</v>
      </c>
      <c r="C39">
        <v>247.5</v>
      </c>
      <c r="E39">
        <v>247.5</v>
      </c>
    </row>
    <row r="40" spans="1:8" x14ac:dyDescent="0.25">
      <c r="A40" t="s">
        <v>114</v>
      </c>
      <c r="B40" s="9" t="s">
        <v>113</v>
      </c>
      <c r="C40">
        <v>0</v>
      </c>
      <c r="E40">
        <v>0</v>
      </c>
    </row>
    <row r="41" spans="1:8" x14ac:dyDescent="0.25">
      <c r="A41" t="s">
        <v>114</v>
      </c>
      <c r="B41" s="9" t="s">
        <v>117</v>
      </c>
      <c r="C41">
        <v>177.21</v>
      </c>
      <c r="E41">
        <v>177.21</v>
      </c>
    </row>
    <row r="42" spans="1:8" s="4" customFormat="1" x14ac:dyDescent="0.25">
      <c r="A42" s="4" t="s">
        <v>114</v>
      </c>
      <c r="B42" s="8"/>
      <c r="E42" s="4">
        <f>SUM(E24:E41)</f>
        <v>3608.5</v>
      </c>
      <c r="F42" s="4">
        <f>E42*1.08</f>
        <v>3897.1800000000003</v>
      </c>
      <c r="G42" s="4">
        <v>0</v>
      </c>
      <c r="H42" s="7">
        <f>F42-G42</f>
        <v>3897.1800000000003</v>
      </c>
    </row>
    <row r="43" spans="1:8" x14ac:dyDescent="0.25">
      <c r="A43" t="s">
        <v>120</v>
      </c>
      <c r="B43" s="9" t="s">
        <v>118</v>
      </c>
      <c r="D43">
        <v>2</v>
      </c>
      <c r="E43">
        <v>553.41</v>
      </c>
    </row>
    <row r="44" spans="1:8" x14ac:dyDescent="0.25">
      <c r="A44" t="s">
        <v>120</v>
      </c>
      <c r="B44" s="9" t="s">
        <v>119</v>
      </c>
      <c r="D44">
        <v>2</v>
      </c>
      <c r="E44">
        <v>336.6</v>
      </c>
    </row>
    <row r="45" spans="1:8" x14ac:dyDescent="0.25">
      <c r="A45" t="s">
        <v>120</v>
      </c>
      <c r="B45" s="9" t="s">
        <v>145</v>
      </c>
      <c r="C45">
        <v>164.34</v>
      </c>
      <c r="E45">
        <v>164.34</v>
      </c>
    </row>
    <row r="46" spans="1:8" x14ac:dyDescent="0.25">
      <c r="A46" t="s">
        <v>120</v>
      </c>
      <c r="B46" s="9" t="s">
        <v>146</v>
      </c>
      <c r="D46">
        <v>5</v>
      </c>
      <c r="E46">
        <v>203.94</v>
      </c>
    </row>
    <row r="47" spans="1:8" s="4" customFormat="1" x14ac:dyDescent="0.25">
      <c r="A47" s="4" t="s">
        <v>120</v>
      </c>
      <c r="B47" s="8"/>
      <c r="E47" s="4">
        <f>SUM(E43:E46)</f>
        <v>1258.29</v>
      </c>
      <c r="F47" s="4">
        <f>E47*1.08</f>
        <v>1358.9532000000002</v>
      </c>
      <c r="G47" s="4">
        <v>0</v>
      </c>
      <c r="H47" s="7">
        <f>F47-G47</f>
        <v>1358.9532000000002</v>
      </c>
    </row>
    <row r="48" spans="1:8" x14ac:dyDescent="0.25">
      <c r="A48" t="s">
        <v>139</v>
      </c>
      <c r="B48" s="9" t="s">
        <v>136</v>
      </c>
      <c r="C48">
        <v>266.31</v>
      </c>
      <c r="E48">
        <v>266.31</v>
      </c>
    </row>
    <row r="49" spans="1:8" x14ac:dyDescent="0.25">
      <c r="A49" t="s">
        <v>139</v>
      </c>
      <c r="B49" s="9" t="s">
        <v>137</v>
      </c>
      <c r="C49">
        <v>266.31</v>
      </c>
      <c r="E49">
        <v>266.31</v>
      </c>
    </row>
    <row r="50" spans="1:8" x14ac:dyDescent="0.25">
      <c r="A50" t="s">
        <v>139</v>
      </c>
      <c r="B50" s="9" t="s">
        <v>138</v>
      </c>
      <c r="C50">
        <v>0</v>
      </c>
      <c r="E50">
        <v>0</v>
      </c>
    </row>
    <row r="51" spans="1:8" s="4" customFormat="1" x14ac:dyDescent="0.25">
      <c r="A51" s="4" t="s">
        <v>139</v>
      </c>
      <c r="B51" s="8"/>
      <c r="E51" s="4">
        <f>SUM(E48:E50)</f>
        <v>532.62</v>
      </c>
      <c r="F51" s="4">
        <f>E51*1.08</f>
        <v>575.2296</v>
      </c>
      <c r="G51" s="4">
        <v>0</v>
      </c>
      <c r="H51" s="7">
        <f>F51-G51</f>
        <v>575.2296</v>
      </c>
    </row>
    <row r="52" spans="1:8" x14ac:dyDescent="0.25">
      <c r="A52" t="s">
        <v>82</v>
      </c>
      <c r="B52" s="9" t="s">
        <v>81</v>
      </c>
      <c r="C52">
        <v>50.49</v>
      </c>
      <c r="D52">
        <v>6</v>
      </c>
      <c r="E52">
        <f>C52*D52</f>
        <v>302.94</v>
      </c>
    </row>
    <row r="53" spans="1:8" x14ac:dyDescent="0.25">
      <c r="A53" t="s">
        <v>82</v>
      </c>
      <c r="B53" s="9" t="s">
        <v>115</v>
      </c>
      <c r="C53">
        <v>113.85</v>
      </c>
      <c r="E53">
        <v>113.85</v>
      </c>
    </row>
    <row r="54" spans="1:8" x14ac:dyDescent="0.25">
      <c r="A54" t="s">
        <v>82</v>
      </c>
      <c r="B54" s="9" t="s">
        <v>116</v>
      </c>
      <c r="C54">
        <v>77.22</v>
      </c>
      <c r="E54">
        <v>77.22</v>
      </c>
    </row>
    <row r="55" spans="1:8" s="4" customFormat="1" x14ac:dyDescent="0.25">
      <c r="A55" s="4" t="s">
        <v>82</v>
      </c>
      <c r="B55" s="8"/>
      <c r="E55" s="4">
        <f>SUM(E52:E54)</f>
        <v>494.01</v>
      </c>
      <c r="F55" s="4">
        <f>E55*1.08</f>
        <v>533.5308</v>
      </c>
      <c r="G55" s="4">
        <v>0</v>
      </c>
      <c r="H55" s="7">
        <f>F55-G55</f>
        <v>533.5308</v>
      </c>
    </row>
    <row r="56" spans="1:8" x14ac:dyDescent="0.25">
      <c r="A56" t="s">
        <v>164</v>
      </c>
      <c r="B56" s="9" t="s">
        <v>165</v>
      </c>
      <c r="C56">
        <v>237.6</v>
      </c>
      <c r="E56">
        <v>237.6</v>
      </c>
    </row>
    <row r="57" spans="1:8" x14ac:dyDescent="0.25">
      <c r="A57" t="s">
        <v>164</v>
      </c>
      <c r="B57" s="9" t="s">
        <v>166</v>
      </c>
      <c r="C57">
        <v>257.39999999999998</v>
      </c>
      <c r="E57">
        <v>257.39999999999998</v>
      </c>
    </row>
    <row r="58" spans="1:8" x14ac:dyDescent="0.25">
      <c r="A58" t="s">
        <v>164</v>
      </c>
      <c r="B58" s="9" t="s">
        <v>159</v>
      </c>
      <c r="C58">
        <v>183.61</v>
      </c>
      <c r="D58">
        <v>2</v>
      </c>
      <c r="E58">
        <f>C58*D58</f>
        <v>367.22</v>
      </c>
    </row>
    <row r="59" spans="1:8" x14ac:dyDescent="0.25">
      <c r="A59" t="s">
        <v>164</v>
      </c>
      <c r="B59" s="9" t="s">
        <v>160</v>
      </c>
      <c r="C59">
        <v>183.61</v>
      </c>
      <c r="D59">
        <v>2</v>
      </c>
      <c r="E59">
        <f>C59*D59</f>
        <v>367.22</v>
      </c>
    </row>
    <row r="60" spans="1:8" x14ac:dyDescent="0.25">
      <c r="A60" t="s">
        <v>164</v>
      </c>
      <c r="B60" s="9" t="s">
        <v>161</v>
      </c>
      <c r="D60">
        <v>5</v>
      </c>
      <c r="E60">
        <v>267.35000000000002</v>
      </c>
    </row>
    <row r="61" spans="1:8" x14ac:dyDescent="0.25">
      <c r="A61" t="s">
        <v>164</v>
      </c>
      <c r="B61" s="10" t="s">
        <v>162</v>
      </c>
    </row>
    <row r="62" spans="1:8" x14ac:dyDescent="0.25">
      <c r="A62" t="s">
        <v>164</v>
      </c>
      <c r="B62" s="9" t="s">
        <v>163</v>
      </c>
      <c r="C62">
        <v>64.349999999999994</v>
      </c>
      <c r="D62">
        <v>3</v>
      </c>
      <c r="E62">
        <f>C62*D62</f>
        <v>193.04999999999998</v>
      </c>
    </row>
    <row r="63" spans="1:8" s="4" customFormat="1" x14ac:dyDescent="0.25">
      <c r="A63" s="4" t="s">
        <v>164</v>
      </c>
      <c r="B63" s="8"/>
      <c r="E63" s="4">
        <f>SUM(E56:E62)</f>
        <v>1689.84</v>
      </c>
      <c r="F63" s="4">
        <f>E63*1.08</f>
        <v>1825.0272</v>
      </c>
      <c r="G63" s="4">
        <v>0</v>
      </c>
      <c r="H63" s="7">
        <f>F63-G63</f>
        <v>1825.0272</v>
      </c>
    </row>
    <row r="64" spans="1:8" x14ac:dyDescent="0.25">
      <c r="A64" t="s">
        <v>53</v>
      </c>
      <c r="B64" s="9" t="s">
        <v>50</v>
      </c>
      <c r="C64">
        <v>56.43</v>
      </c>
      <c r="D64">
        <v>3</v>
      </c>
      <c r="E64">
        <f>C64*D64</f>
        <v>169.29</v>
      </c>
    </row>
    <row r="65" spans="1:8" x14ac:dyDescent="0.25">
      <c r="A65" t="s">
        <v>53</v>
      </c>
      <c r="B65" s="9" t="s">
        <v>51</v>
      </c>
      <c r="C65">
        <v>0</v>
      </c>
      <c r="E65">
        <v>0</v>
      </c>
    </row>
    <row r="66" spans="1:8" x14ac:dyDescent="0.25">
      <c r="A66" t="s">
        <v>53</v>
      </c>
      <c r="B66" s="9" t="s">
        <v>52</v>
      </c>
      <c r="C66">
        <v>197.01</v>
      </c>
      <c r="E66">
        <v>197.01</v>
      </c>
    </row>
    <row r="67" spans="1:8" x14ac:dyDescent="0.25">
      <c r="A67" t="s">
        <v>53</v>
      </c>
      <c r="B67" s="9" t="s">
        <v>54</v>
      </c>
      <c r="C67">
        <v>0</v>
      </c>
      <c r="E67">
        <v>0</v>
      </c>
    </row>
    <row r="68" spans="1:8" s="4" customFormat="1" x14ac:dyDescent="0.25">
      <c r="A68" s="4" t="s">
        <v>53</v>
      </c>
      <c r="B68" s="8"/>
      <c r="E68" s="4">
        <f>SUM(E64:E67)</f>
        <v>366.29999999999995</v>
      </c>
      <c r="F68" s="4">
        <f>E68*1.08</f>
        <v>395.60399999999998</v>
      </c>
      <c r="G68" s="4">
        <v>0</v>
      </c>
      <c r="H68" s="7">
        <f>F68-G68</f>
        <v>395.60399999999998</v>
      </c>
    </row>
    <row r="69" spans="1:8" x14ac:dyDescent="0.25">
      <c r="A69" t="s">
        <v>44</v>
      </c>
      <c r="B69" s="9" t="s">
        <v>45</v>
      </c>
      <c r="C69">
        <v>0</v>
      </c>
      <c r="E69">
        <v>0</v>
      </c>
    </row>
    <row r="70" spans="1:8" x14ac:dyDescent="0.25">
      <c r="A70" t="s">
        <v>44</v>
      </c>
      <c r="B70" s="9" t="s">
        <v>46</v>
      </c>
      <c r="C70">
        <v>217.8</v>
      </c>
      <c r="E70">
        <v>217.8</v>
      </c>
    </row>
    <row r="71" spans="1:8" x14ac:dyDescent="0.25">
      <c r="A71" t="s">
        <v>44</v>
      </c>
      <c r="B71" s="9" t="s">
        <v>47</v>
      </c>
      <c r="C71">
        <v>93.06</v>
      </c>
      <c r="E71">
        <v>93.06</v>
      </c>
    </row>
    <row r="72" spans="1:8" x14ac:dyDescent="0.25">
      <c r="A72" t="s">
        <v>44</v>
      </c>
      <c r="B72" s="9" t="s">
        <v>48</v>
      </c>
      <c r="C72">
        <v>117.81</v>
      </c>
      <c r="E72">
        <v>117.81</v>
      </c>
    </row>
    <row r="73" spans="1:8" x14ac:dyDescent="0.25">
      <c r="A73" t="s">
        <v>44</v>
      </c>
      <c r="B73" s="9" t="s">
        <v>49</v>
      </c>
      <c r="C73">
        <v>433.62</v>
      </c>
      <c r="E73">
        <v>433.62</v>
      </c>
    </row>
    <row r="74" spans="1:8" s="4" customFormat="1" x14ac:dyDescent="0.25">
      <c r="A74" s="4" t="s">
        <v>44</v>
      </c>
      <c r="B74" s="8"/>
      <c r="E74" s="4">
        <f>SUM(E69:E73)</f>
        <v>862.29</v>
      </c>
      <c r="F74" s="4">
        <f>E74*1.08</f>
        <v>931.27319999999997</v>
      </c>
      <c r="G74" s="4">
        <v>195</v>
      </c>
      <c r="H74" s="7">
        <f>F74-G74</f>
        <v>736.27319999999997</v>
      </c>
    </row>
    <row r="75" spans="1:8" x14ac:dyDescent="0.25">
      <c r="A75" t="s">
        <v>8</v>
      </c>
      <c r="B75" s="9" t="s">
        <v>9</v>
      </c>
      <c r="C75">
        <v>404.91</v>
      </c>
      <c r="E75">
        <v>404.91</v>
      </c>
    </row>
    <row r="76" spans="1:8" x14ac:dyDescent="0.25">
      <c r="A76" t="s">
        <v>8</v>
      </c>
      <c r="B76" s="9" t="s">
        <v>10</v>
      </c>
      <c r="C76">
        <v>339.57</v>
      </c>
      <c r="E76">
        <v>339.57</v>
      </c>
    </row>
    <row r="77" spans="1:8" x14ac:dyDescent="0.25">
      <c r="A77" t="s">
        <v>8</v>
      </c>
      <c r="B77" s="9" t="s">
        <v>11</v>
      </c>
      <c r="C77">
        <v>324.72000000000003</v>
      </c>
      <c r="E77">
        <v>324.72000000000003</v>
      </c>
    </row>
    <row r="78" spans="1:8" x14ac:dyDescent="0.25">
      <c r="A78" t="s">
        <v>8</v>
      </c>
      <c r="B78" s="9" t="s">
        <v>12</v>
      </c>
      <c r="C78">
        <v>123.75</v>
      </c>
      <c r="E78">
        <v>123.75</v>
      </c>
    </row>
    <row r="79" spans="1:8" s="4" customFormat="1" x14ac:dyDescent="0.25">
      <c r="A79" s="4" t="s">
        <v>8</v>
      </c>
      <c r="B79" s="8"/>
      <c r="E79" s="4">
        <f>SUM(E75:E78)</f>
        <v>1192.95</v>
      </c>
      <c r="F79" s="4">
        <f>E79*1.08</f>
        <v>1288.3860000000002</v>
      </c>
      <c r="G79" s="4">
        <v>0</v>
      </c>
      <c r="H79" s="7">
        <f>F79-G79</f>
        <v>1288.3860000000002</v>
      </c>
    </row>
    <row r="80" spans="1:8" x14ac:dyDescent="0.25">
      <c r="A80" t="s">
        <v>143</v>
      </c>
      <c r="B80" s="9" t="s">
        <v>144</v>
      </c>
      <c r="C80">
        <v>154.44</v>
      </c>
      <c r="E80">
        <v>154.44</v>
      </c>
    </row>
    <row r="81" spans="1:8" s="4" customFormat="1" x14ac:dyDescent="0.25">
      <c r="A81" s="4" t="s">
        <v>143</v>
      </c>
      <c r="B81" s="8"/>
      <c r="E81" s="4">
        <f>SUM(E80)</f>
        <v>154.44</v>
      </c>
      <c r="F81" s="4">
        <f>E81*1.08</f>
        <v>166.79520000000002</v>
      </c>
      <c r="G81" s="4">
        <v>0</v>
      </c>
      <c r="H81" s="7">
        <f>F81-G81</f>
        <v>166.79520000000002</v>
      </c>
    </row>
    <row r="82" spans="1:8" x14ac:dyDescent="0.25">
      <c r="A82" t="s">
        <v>149</v>
      </c>
      <c r="B82" s="9" t="s">
        <v>150</v>
      </c>
      <c r="D82">
        <v>3</v>
      </c>
      <c r="E82">
        <v>221.5</v>
      </c>
    </row>
    <row r="83" spans="1:8" x14ac:dyDescent="0.25">
      <c r="A83" t="s">
        <v>149</v>
      </c>
      <c r="B83" s="9" t="s">
        <v>151</v>
      </c>
      <c r="C83">
        <v>49.5</v>
      </c>
      <c r="E83">
        <v>49.5</v>
      </c>
    </row>
    <row r="84" spans="1:8" x14ac:dyDescent="0.25">
      <c r="A84" t="s">
        <v>149</v>
      </c>
      <c r="B84" s="9" t="s">
        <v>155</v>
      </c>
      <c r="D84">
        <v>5</v>
      </c>
      <c r="E84">
        <v>133.65</v>
      </c>
    </row>
    <row r="85" spans="1:8" x14ac:dyDescent="0.25">
      <c r="A85" t="s">
        <v>149</v>
      </c>
      <c r="B85" s="9" t="s">
        <v>152</v>
      </c>
      <c r="D85">
        <v>4</v>
      </c>
      <c r="E85">
        <v>229.68</v>
      </c>
    </row>
    <row r="86" spans="1:8" x14ac:dyDescent="0.25">
      <c r="A86" t="s">
        <v>149</v>
      </c>
      <c r="B86" s="9" t="s">
        <v>153</v>
      </c>
      <c r="C86">
        <v>117.99</v>
      </c>
      <c r="E86">
        <v>117.99</v>
      </c>
    </row>
    <row r="87" spans="1:8" s="4" customFormat="1" x14ac:dyDescent="0.25">
      <c r="A87" s="4" t="s">
        <v>149</v>
      </c>
      <c r="B87" s="8"/>
      <c r="E87" s="4">
        <f>SUM(E82:E86)</f>
        <v>752.31999999999994</v>
      </c>
      <c r="F87" s="4">
        <f>E87*1.08</f>
        <v>812.50559999999996</v>
      </c>
      <c r="G87" s="4">
        <v>0</v>
      </c>
      <c r="H87" s="7">
        <f>F87-G87</f>
        <v>812.50559999999996</v>
      </c>
    </row>
    <row r="88" spans="1:8" x14ac:dyDescent="0.25">
      <c r="A88" t="s">
        <v>89</v>
      </c>
      <c r="B88" s="9" t="s">
        <v>90</v>
      </c>
      <c r="C88">
        <v>146.52000000000001</v>
      </c>
      <c r="E88">
        <v>146.52000000000001</v>
      </c>
    </row>
    <row r="89" spans="1:8" x14ac:dyDescent="0.25">
      <c r="A89" t="s">
        <v>89</v>
      </c>
      <c r="B89" s="9" t="s">
        <v>91</v>
      </c>
      <c r="C89">
        <v>0</v>
      </c>
      <c r="E89">
        <v>0</v>
      </c>
    </row>
    <row r="90" spans="1:8" x14ac:dyDescent="0.25">
      <c r="A90" t="s">
        <v>89</v>
      </c>
      <c r="B90" s="9" t="s">
        <v>96</v>
      </c>
      <c r="C90">
        <v>270.27</v>
      </c>
      <c r="E90">
        <v>270.27</v>
      </c>
    </row>
    <row r="91" spans="1:8" s="4" customFormat="1" x14ac:dyDescent="0.25">
      <c r="A91" s="4" t="s">
        <v>89</v>
      </c>
      <c r="B91" s="8"/>
      <c r="E91" s="4">
        <f>SUM(E88:E90)</f>
        <v>416.78999999999996</v>
      </c>
      <c r="F91" s="4">
        <f>E91*1.08</f>
        <v>450.13319999999999</v>
      </c>
      <c r="G91" s="4">
        <v>0</v>
      </c>
      <c r="H91" s="7">
        <f>F91-G91</f>
        <v>450.13319999999999</v>
      </c>
    </row>
    <row r="92" spans="1:8" x14ac:dyDescent="0.25">
      <c r="A92" t="s">
        <v>69</v>
      </c>
      <c r="B92" s="9" t="s">
        <v>68</v>
      </c>
      <c r="D92">
        <v>2</v>
      </c>
      <c r="E92">
        <v>296.01</v>
      </c>
    </row>
    <row r="93" spans="1:8" x14ac:dyDescent="0.25">
      <c r="A93" t="s">
        <v>69</v>
      </c>
      <c r="B93" s="9" t="s">
        <v>70</v>
      </c>
      <c r="D93">
        <v>2</v>
      </c>
      <c r="E93">
        <v>326.7</v>
      </c>
    </row>
    <row r="94" spans="1:8" s="4" customFormat="1" x14ac:dyDescent="0.25">
      <c r="A94" s="4" t="s">
        <v>69</v>
      </c>
      <c r="B94" s="8"/>
      <c r="E94" s="4">
        <f>SUM(E92:E93)</f>
        <v>622.71</v>
      </c>
      <c r="F94" s="4">
        <f>E94*1.08</f>
        <v>672.52680000000009</v>
      </c>
      <c r="G94" s="4">
        <v>0</v>
      </c>
      <c r="H94" s="7">
        <f>F94-G94</f>
        <v>672.52680000000009</v>
      </c>
    </row>
    <row r="95" spans="1:8" x14ac:dyDescent="0.25">
      <c r="A95" t="s">
        <v>148</v>
      </c>
      <c r="B95" s="9" t="s">
        <v>147</v>
      </c>
      <c r="C95">
        <v>99</v>
      </c>
      <c r="E95">
        <v>99</v>
      </c>
    </row>
    <row r="96" spans="1:8" s="4" customFormat="1" x14ac:dyDescent="0.25">
      <c r="A96" s="4" t="s">
        <v>148</v>
      </c>
      <c r="B96" s="8"/>
      <c r="E96" s="4">
        <f>SUM(E95)</f>
        <v>99</v>
      </c>
      <c r="F96" s="4">
        <f>E96*1.08</f>
        <v>106.92</v>
      </c>
      <c r="G96" s="4">
        <v>0</v>
      </c>
      <c r="H96" s="7">
        <f>F96-G96</f>
        <v>106.92</v>
      </c>
    </row>
    <row r="97" spans="1:8" x14ac:dyDescent="0.25">
      <c r="A97" t="s">
        <v>67</v>
      </c>
      <c r="B97" s="9" t="s">
        <v>61</v>
      </c>
      <c r="C97">
        <v>297</v>
      </c>
      <c r="E97">
        <v>297</v>
      </c>
    </row>
    <row r="98" spans="1:8" x14ac:dyDescent="0.25">
      <c r="A98" t="s">
        <v>67</v>
      </c>
      <c r="B98" s="9" t="s">
        <v>62</v>
      </c>
      <c r="C98">
        <v>479.16</v>
      </c>
      <c r="E98">
        <v>479.16</v>
      </c>
    </row>
    <row r="99" spans="1:8" x14ac:dyDescent="0.25">
      <c r="A99" t="s">
        <v>67</v>
      </c>
      <c r="B99" s="9" t="s">
        <v>63</v>
      </c>
      <c r="D99">
        <v>2</v>
      </c>
      <c r="E99">
        <v>336.6</v>
      </c>
    </row>
    <row r="100" spans="1:8" x14ac:dyDescent="0.25">
      <c r="A100" t="s">
        <v>67</v>
      </c>
      <c r="B100" s="9" t="s">
        <v>64</v>
      </c>
      <c r="C100">
        <v>297</v>
      </c>
      <c r="E100">
        <v>297</v>
      </c>
    </row>
    <row r="101" spans="1:8" x14ac:dyDescent="0.25">
      <c r="A101" t="s">
        <v>67</v>
      </c>
      <c r="B101" s="9" t="s">
        <v>129</v>
      </c>
      <c r="C101">
        <v>163.35</v>
      </c>
      <c r="E101">
        <v>163.35</v>
      </c>
    </row>
    <row r="102" spans="1:8" x14ac:dyDescent="0.25">
      <c r="A102" t="s">
        <v>67</v>
      </c>
      <c r="B102" s="9" t="s">
        <v>65</v>
      </c>
      <c r="C102">
        <v>0</v>
      </c>
      <c r="E102">
        <v>0</v>
      </c>
    </row>
    <row r="103" spans="1:8" x14ac:dyDescent="0.25">
      <c r="A103" t="s">
        <v>67</v>
      </c>
      <c r="B103" s="9" t="s">
        <v>66</v>
      </c>
      <c r="D103">
        <v>5</v>
      </c>
      <c r="E103">
        <v>199.98</v>
      </c>
    </row>
    <row r="104" spans="1:8" x14ac:dyDescent="0.25">
      <c r="A104" t="s">
        <v>67</v>
      </c>
      <c r="B104" s="9" t="s">
        <v>121</v>
      </c>
      <c r="C104">
        <v>147.51</v>
      </c>
      <c r="E104">
        <v>147.51</v>
      </c>
    </row>
    <row r="105" spans="1:8" x14ac:dyDescent="0.25">
      <c r="A105" t="s">
        <v>67</v>
      </c>
      <c r="B105" s="9" t="s">
        <v>122</v>
      </c>
      <c r="C105">
        <v>197.01</v>
      </c>
      <c r="E105">
        <v>197.01</v>
      </c>
    </row>
    <row r="106" spans="1:8" x14ac:dyDescent="0.25">
      <c r="A106" t="s">
        <v>67</v>
      </c>
      <c r="B106" s="9" t="s">
        <v>123</v>
      </c>
      <c r="C106">
        <v>153.44999999999999</v>
      </c>
      <c r="E106">
        <v>153.44999999999999</v>
      </c>
    </row>
    <row r="107" spans="1:8" x14ac:dyDescent="0.25">
      <c r="A107" t="s">
        <v>67</v>
      </c>
      <c r="B107" s="9" t="s">
        <v>124</v>
      </c>
      <c r="C107">
        <v>285.12</v>
      </c>
      <c r="E107">
        <v>285.12</v>
      </c>
    </row>
    <row r="108" spans="1:8" x14ac:dyDescent="0.25">
      <c r="A108" t="s">
        <v>67</v>
      </c>
      <c r="B108" s="9" t="s">
        <v>125</v>
      </c>
      <c r="D108">
        <v>2</v>
      </c>
      <c r="E108">
        <v>93.06</v>
      </c>
    </row>
    <row r="109" spans="1:8" x14ac:dyDescent="0.25">
      <c r="A109" t="s">
        <v>67</v>
      </c>
      <c r="B109" s="9" t="s">
        <v>126</v>
      </c>
      <c r="C109">
        <v>89.84</v>
      </c>
      <c r="E109">
        <v>89.84</v>
      </c>
    </row>
    <row r="110" spans="1:8" x14ac:dyDescent="0.25">
      <c r="A110" t="s">
        <v>67</v>
      </c>
      <c r="B110" s="9" t="s">
        <v>127</v>
      </c>
      <c r="C110">
        <v>89.84</v>
      </c>
      <c r="E110">
        <v>89.84</v>
      </c>
    </row>
    <row r="111" spans="1:8" x14ac:dyDescent="0.25">
      <c r="A111" t="s">
        <v>67</v>
      </c>
      <c r="B111" s="9" t="s">
        <v>128</v>
      </c>
      <c r="C111">
        <v>113.85</v>
      </c>
      <c r="E111">
        <v>113.85</v>
      </c>
    </row>
    <row r="112" spans="1:8" s="4" customFormat="1" x14ac:dyDescent="0.25">
      <c r="A112" s="4" t="s">
        <v>67</v>
      </c>
      <c r="B112" s="8"/>
      <c r="E112" s="4">
        <f>SUM(E97:E111)</f>
        <v>2942.77</v>
      </c>
      <c r="F112" s="4">
        <f>E112*1.08</f>
        <v>3178.1916000000001</v>
      </c>
      <c r="G112" s="4">
        <v>0</v>
      </c>
      <c r="H112" s="7">
        <f>F112-G112</f>
        <v>3178.1916000000001</v>
      </c>
    </row>
    <row r="113" spans="1:8" x14ac:dyDescent="0.25">
      <c r="A113" t="s">
        <v>83</v>
      </c>
      <c r="B113" s="9" t="s">
        <v>158</v>
      </c>
      <c r="C113">
        <v>0</v>
      </c>
      <c r="E113">
        <v>0</v>
      </c>
    </row>
    <row r="114" spans="1:8" x14ac:dyDescent="0.25">
      <c r="A114" t="s">
        <v>83</v>
      </c>
      <c r="B114" s="9" t="s">
        <v>157</v>
      </c>
      <c r="C114">
        <v>120.78</v>
      </c>
      <c r="E114">
        <v>120.78</v>
      </c>
    </row>
    <row r="115" spans="1:8" x14ac:dyDescent="0.25">
      <c r="A115" t="s">
        <v>83</v>
      </c>
      <c r="B115" s="9" t="s">
        <v>133</v>
      </c>
      <c r="C115">
        <v>163.35</v>
      </c>
      <c r="E115">
        <v>163.35</v>
      </c>
    </row>
    <row r="116" spans="1:8" x14ac:dyDescent="0.25">
      <c r="A116" t="s">
        <v>83</v>
      </c>
      <c r="B116" s="9" t="s">
        <v>134</v>
      </c>
      <c r="C116">
        <v>0</v>
      </c>
      <c r="E116">
        <v>0</v>
      </c>
    </row>
    <row r="117" spans="1:8" x14ac:dyDescent="0.25">
      <c r="A117" t="s">
        <v>83</v>
      </c>
      <c r="B117" s="9" t="s">
        <v>135</v>
      </c>
      <c r="C117">
        <v>207.9</v>
      </c>
      <c r="E117">
        <v>207.9</v>
      </c>
    </row>
    <row r="118" spans="1:8" s="4" customFormat="1" x14ac:dyDescent="0.25">
      <c r="A118" s="4" t="s">
        <v>83</v>
      </c>
      <c r="B118" s="8"/>
      <c r="E118" s="4">
        <f>SUM(E113:E117)</f>
        <v>492.03</v>
      </c>
      <c r="F118" s="4">
        <f>E118*1.08</f>
        <v>531.39239999999995</v>
      </c>
      <c r="G118" s="4">
        <v>0</v>
      </c>
      <c r="H118" s="7">
        <f>F118-G118</f>
        <v>531.39239999999995</v>
      </c>
    </row>
    <row r="119" spans="1:8" x14ac:dyDescent="0.25">
      <c r="A119" t="s">
        <v>29</v>
      </c>
      <c r="B119" s="9" t="s">
        <v>28</v>
      </c>
    </row>
    <row r="120" spans="1:8" x14ac:dyDescent="0.25">
      <c r="A120" t="s">
        <v>29</v>
      </c>
      <c r="B120" s="9" t="s">
        <v>19</v>
      </c>
      <c r="C120">
        <v>120.12</v>
      </c>
      <c r="E120">
        <v>120.12</v>
      </c>
    </row>
    <row r="121" spans="1:8" x14ac:dyDescent="0.25">
      <c r="A121" t="s">
        <v>29</v>
      </c>
      <c r="B121" s="9" t="s">
        <v>20</v>
      </c>
      <c r="C121">
        <v>105.44</v>
      </c>
      <c r="E121">
        <v>105.44</v>
      </c>
    </row>
    <row r="122" spans="1:8" x14ac:dyDescent="0.25">
      <c r="A122" t="s">
        <v>29</v>
      </c>
      <c r="B122" s="9" t="s">
        <v>21</v>
      </c>
      <c r="C122">
        <v>104.94</v>
      </c>
      <c r="E122">
        <v>104.94</v>
      </c>
    </row>
    <row r="123" spans="1:8" x14ac:dyDescent="0.25">
      <c r="A123" t="s">
        <v>29</v>
      </c>
      <c r="B123" s="9" t="s">
        <v>22</v>
      </c>
      <c r="C123">
        <v>89.84</v>
      </c>
      <c r="E123">
        <v>89.84</v>
      </c>
    </row>
    <row r="124" spans="1:8" x14ac:dyDescent="0.25">
      <c r="A124" t="s">
        <v>29</v>
      </c>
      <c r="B124" s="9" t="s">
        <v>23</v>
      </c>
      <c r="C124">
        <v>153.44999999999999</v>
      </c>
      <c r="E124">
        <v>153.44999999999999</v>
      </c>
    </row>
    <row r="125" spans="1:8" x14ac:dyDescent="0.25">
      <c r="A125" t="s">
        <v>29</v>
      </c>
      <c r="B125" s="9" t="s">
        <v>24</v>
      </c>
      <c r="C125">
        <v>0</v>
      </c>
      <c r="E125">
        <v>0</v>
      </c>
    </row>
    <row r="126" spans="1:8" x14ac:dyDescent="0.25">
      <c r="A126" t="s">
        <v>29</v>
      </c>
      <c r="B126" s="9" t="s">
        <v>25</v>
      </c>
      <c r="C126">
        <v>0</v>
      </c>
      <c r="E126">
        <v>0</v>
      </c>
    </row>
    <row r="127" spans="1:8" x14ac:dyDescent="0.25">
      <c r="A127" t="s">
        <v>29</v>
      </c>
      <c r="B127" s="9" t="s">
        <v>26</v>
      </c>
      <c r="C127">
        <v>0</v>
      </c>
      <c r="E127">
        <v>0</v>
      </c>
    </row>
    <row r="128" spans="1:8" x14ac:dyDescent="0.25">
      <c r="A128" t="s">
        <v>29</v>
      </c>
      <c r="B128" s="9" t="s">
        <v>27</v>
      </c>
      <c r="C128">
        <v>509.85</v>
      </c>
      <c r="E128">
        <v>509.85</v>
      </c>
    </row>
    <row r="129" spans="1:8" x14ac:dyDescent="0.25">
      <c r="A129" t="s">
        <v>29</v>
      </c>
      <c r="B129" s="9" t="s">
        <v>80</v>
      </c>
      <c r="C129">
        <v>0</v>
      </c>
      <c r="E129">
        <v>0</v>
      </c>
    </row>
    <row r="130" spans="1:8" x14ac:dyDescent="0.25">
      <c r="A130" t="s">
        <v>29</v>
      </c>
      <c r="B130" s="9" t="s">
        <v>167</v>
      </c>
      <c r="D130">
        <v>5</v>
      </c>
      <c r="E130">
        <v>171.27</v>
      </c>
    </row>
    <row r="131" spans="1:8" s="4" customFormat="1" x14ac:dyDescent="0.25">
      <c r="A131" s="4" t="s">
        <v>29</v>
      </c>
      <c r="B131" s="8"/>
      <c r="E131" s="4">
        <f>SUM(E120:E130)</f>
        <v>1254.9099999999999</v>
      </c>
      <c r="F131" s="4">
        <f>E131*1.08</f>
        <v>1355.3027999999999</v>
      </c>
      <c r="G131" s="4">
        <v>0</v>
      </c>
      <c r="H131" s="7">
        <f>F131-G131</f>
        <v>1355.3027999999999</v>
      </c>
    </row>
    <row r="132" spans="1:8" x14ac:dyDescent="0.25">
      <c r="A132" t="s">
        <v>72</v>
      </c>
      <c r="B132" s="9" t="s">
        <v>71</v>
      </c>
      <c r="C132">
        <v>0</v>
      </c>
      <c r="E132">
        <v>0</v>
      </c>
    </row>
    <row r="133" spans="1:8" s="4" customFormat="1" x14ac:dyDescent="0.25">
      <c r="A133" s="4" t="s">
        <v>72</v>
      </c>
      <c r="B133" s="8"/>
      <c r="E133" s="4">
        <v>0</v>
      </c>
      <c r="F133" s="4">
        <v>0</v>
      </c>
      <c r="G133" s="4">
        <v>0</v>
      </c>
      <c r="H133" s="7">
        <v>0</v>
      </c>
    </row>
    <row r="134" spans="1:8" x14ac:dyDescent="0.25">
      <c r="A134" t="s">
        <v>75</v>
      </c>
      <c r="B134" s="9" t="s">
        <v>73</v>
      </c>
      <c r="C134">
        <v>129.69999999999999</v>
      </c>
      <c r="E134">
        <v>129.69999999999999</v>
      </c>
    </row>
    <row r="135" spans="1:8" x14ac:dyDescent="0.25">
      <c r="A135" t="s">
        <v>75</v>
      </c>
      <c r="B135" s="9" t="s">
        <v>74</v>
      </c>
      <c r="C135">
        <v>160.52000000000001</v>
      </c>
      <c r="D135">
        <v>2</v>
      </c>
      <c r="E135">
        <f>C135*D135</f>
        <v>321.04000000000002</v>
      </c>
    </row>
    <row r="136" spans="1:8" s="4" customFormat="1" x14ac:dyDescent="0.25">
      <c r="A136" s="4" t="s">
        <v>75</v>
      </c>
      <c r="B136" s="8"/>
      <c r="E136" s="4">
        <f>SUM(E134:E135)</f>
        <v>450.74</v>
      </c>
      <c r="F136" s="4">
        <f>E136*1.08</f>
        <v>486.79920000000004</v>
      </c>
      <c r="G136" s="4">
        <v>0</v>
      </c>
      <c r="H136" s="7">
        <f>F136-G136</f>
        <v>486.79920000000004</v>
      </c>
    </row>
    <row r="137" spans="1:8" x14ac:dyDescent="0.25">
      <c r="A137" t="s">
        <v>13</v>
      </c>
      <c r="B137" s="9" t="s">
        <v>14</v>
      </c>
      <c r="C137">
        <v>236.61</v>
      </c>
      <c r="E137">
        <v>236.61</v>
      </c>
    </row>
    <row r="138" spans="1:8" x14ac:dyDescent="0.25">
      <c r="A138" t="s">
        <v>13</v>
      </c>
      <c r="B138" s="9" t="s">
        <v>15</v>
      </c>
      <c r="C138">
        <v>0</v>
      </c>
      <c r="E138">
        <v>0</v>
      </c>
    </row>
    <row r="139" spans="1:8" x14ac:dyDescent="0.25">
      <c r="A139" t="s">
        <v>13</v>
      </c>
      <c r="B139" s="9" t="s">
        <v>16</v>
      </c>
      <c r="C139">
        <v>0</v>
      </c>
      <c r="E139">
        <v>0</v>
      </c>
    </row>
    <row r="140" spans="1:8" x14ac:dyDescent="0.25">
      <c r="A140" t="s">
        <v>13</v>
      </c>
      <c r="B140" s="9" t="s">
        <v>17</v>
      </c>
      <c r="C140">
        <v>239.58</v>
      </c>
      <c r="E140">
        <v>239.58</v>
      </c>
    </row>
    <row r="141" spans="1:8" x14ac:dyDescent="0.25">
      <c r="A141" t="s">
        <v>13</v>
      </c>
      <c r="B141" s="9" t="s">
        <v>18</v>
      </c>
      <c r="C141">
        <v>0</v>
      </c>
      <c r="E141">
        <v>0</v>
      </c>
    </row>
    <row r="142" spans="1:8" x14ac:dyDescent="0.25">
      <c r="A142" t="s">
        <v>13</v>
      </c>
      <c r="B142" s="9" t="s">
        <v>156</v>
      </c>
      <c r="C142">
        <v>0</v>
      </c>
      <c r="E142">
        <v>0</v>
      </c>
    </row>
    <row r="143" spans="1:8" s="4" customFormat="1" x14ac:dyDescent="0.25">
      <c r="A143" s="4" t="s">
        <v>13</v>
      </c>
      <c r="B143" s="8"/>
      <c r="E143" s="4">
        <f>SUM(E137:E142)</f>
        <v>476.19000000000005</v>
      </c>
      <c r="F143" s="4">
        <f>E143*1.08</f>
        <v>514.28520000000015</v>
      </c>
      <c r="G143" s="4">
        <v>0</v>
      </c>
      <c r="H143" s="7">
        <f>F143-G143</f>
        <v>514.28520000000015</v>
      </c>
    </row>
    <row r="144" spans="1:8" x14ac:dyDescent="0.25">
      <c r="A144" t="s">
        <v>60</v>
      </c>
      <c r="B144" s="9" t="s">
        <v>55</v>
      </c>
      <c r="C144">
        <v>327.69</v>
      </c>
      <c r="E144">
        <v>327.69</v>
      </c>
    </row>
    <row r="145" spans="1:8" x14ac:dyDescent="0.25">
      <c r="A145" t="s">
        <v>60</v>
      </c>
      <c r="B145" s="9" t="s">
        <v>56</v>
      </c>
      <c r="C145">
        <v>221.76</v>
      </c>
      <c r="E145">
        <v>221.76</v>
      </c>
    </row>
    <row r="146" spans="1:8" x14ac:dyDescent="0.25">
      <c r="A146" t="s">
        <v>60</v>
      </c>
      <c r="B146" s="9" t="s">
        <v>57</v>
      </c>
      <c r="C146">
        <v>242.55</v>
      </c>
      <c r="E146">
        <v>242.55</v>
      </c>
    </row>
    <row r="147" spans="1:8" x14ac:dyDescent="0.25">
      <c r="A147" t="s">
        <v>60</v>
      </c>
      <c r="B147" s="9" t="s">
        <v>58</v>
      </c>
      <c r="C147">
        <v>0</v>
      </c>
      <c r="E147">
        <v>0</v>
      </c>
    </row>
    <row r="148" spans="1:8" x14ac:dyDescent="0.25">
      <c r="A148" t="s">
        <v>60</v>
      </c>
      <c r="B148" s="9" t="s">
        <v>59</v>
      </c>
      <c r="C148">
        <v>0</v>
      </c>
      <c r="E148">
        <v>0</v>
      </c>
    </row>
    <row r="149" spans="1:8" s="4" customFormat="1" x14ac:dyDescent="0.25">
      <c r="A149" s="4" t="s">
        <v>60</v>
      </c>
      <c r="B149" s="8"/>
      <c r="E149" s="4">
        <f>SUM(E144:E148)</f>
        <v>792</v>
      </c>
      <c r="F149" s="4">
        <f>E149*1.08</f>
        <v>855.36</v>
      </c>
      <c r="G149" s="4">
        <v>0</v>
      </c>
      <c r="H149" s="7">
        <f>F149-G149</f>
        <v>855.36</v>
      </c>
    </row>
    <row r="150" spans="1:8" x14ac:dyDescent="0.25">
      <c r="A150" t="s">
        <v>95</v>
      </c>
      <c r="B150" s="9" t="s">
        <v>92</v>
      </c>
      <c r="D150">
        <v>3</v>
      </c>
      <c r="E150">
        <v>781.11</v>
      </c>
    </row>
    <row r="151" spans="1:8" x14ac:dyDescent="0.25">
      <c r="A151" t="s">
        <v>95</v>
      </c>
      <c r="B151" s="9" t="s">
        <v>93</v>
      </c>
      <c r="C151">
        <v>317.79000000000002</v>
      </c>
      <c r="E151">
        <v>317.79000000000002</v>
      </c>
    </row>
    <row r="152" spans="1:8" x14ac:dyDescent="0.25">
      <c r="A152" t="s">
        <v>95</v>
      </c>
      <c r="B152" s="9" t="s">
        <v>94</v>
      </c>
      <c r="C152">
        <v>296.01</v>
      </c>
      <c r="E152">
        <v>296.01</v>
      </c>
    </row>
    <row r="153" spans="1:8" s="4" customFormat="1" x14ac:dyDescent="0.25">
      <c r="A153" s="4" t="s">
        <v>95</v>
      </c>
      <c r="B153" s="8"/>
      <c r="E153" s="4">
        <f>SUM(E150:E152)</f>
        <v>1394.91</v>
      </c>
      <c r="F153" s="4">
        <f>E153*1.08</f>
        <v>1506.5028000000002</v>
      </c>
      <c r="G153" s="4">
        <v>0</v>
      </c>
      <c r="H153" s="7">
        <f>F153-G153</f>
        <v>1506.5028000000002</v>
      </c>
    </row>
    <row r="154" spans="1:8" x14ac:dyDescent="0.25">
      <c r="A154" t="s">
        <v>79</v>
      </c>
      <c r="B154" s="9" t="s">
        <v>76</v>
      </c>
      <c r="C154">
        <v>0</v>
      </c>
      <c r="E154">
        <v>0</v>
      </c>
    </row>
    <row r="155" spans="1:8" x14ac:dyDescent="0.25">
      <c r="A155" t="s">
        <v>79</v>
      </c>
      <c r="B155" s="9" t="s">
        <v>77</v>
      </c>
      <c r="C155">
        <v>89.84</v>
      </c>
      <c r="E155">
        <v>89.84</v>
      </c>
    </row>
    <row r="156" spans="1:8" x14ac:dyDescent="0.25">
      <c r="A156" t="s">
        <v>79</v>
      </c>
      <c r="B156" s="9" t="s">
        <v>78</v>
      </c>
      <c r="C156">
        <v>113.85</v>
      </c>
      <c r="E156">
        <v>113.85</v>
      </c>
    </row>
    <row r="157" spans="1:8" x14ac:dyDescent="0.25">
      <c r="A157" t="s">
        <v>79</v>
      </c>
      <c r="B157" s="9" t="s">
        <v>154</v>
      </c>
      <c r="C157">
        <v>569.25</v>
      </c>
      <c r="E157">
        <v>569.25</v>
      </c>
    </row>
    <row r="158" spans="1:8" x14ac:dyDescent="0.25">
      <c r="A158" t="s">
        <v>79</v>
      </c>
      <c r="B158" s="9" t="s">
        <v>130</v>
      </c>
      <c r="C158">
        <v>215.82</v>
      </c>
      <c r="E158">
        <v>215.82</v>
      </c>
    </row>
    <row r="159" spans="1:8" x14ac:dyDescent="0.25">
      <c r="A159" t="s">
        <v>79</v>
      </c>
      <c r="B159" s="9" t="s">
        <v>131</v>
      </c>
      <c r="C159">
        <v>246.51</v>
      </c>
      <c r="E159">
        <v>246.51</v>
      </c>
    </row>
    <row r="160" spans="1:8" x14ac:dyDescent="0.25">
      <c r="A160" t="s">
        <v>79</v>
      </c>
      <c r="B160" s="9" t="s">
        <v>132</v>
      </c>
      <c r="C160">
        <v>213.84</v>
      </c>
      <c r="E160">
        <v>213.84</v>
      </c>
    </row>
    <row r="161" spans="1:8" s="4" customFormat="1" x14ac:dyDescent="0.25">
      <c r="A161" s="4" t="s">
        <v>79</v>
      </c>
      <c r="B161" s="8"/>
      <c r="E161" s="4">
        <f>SUM(E154:E160)</f>
        <v>1449.11</v>
      </c>
      <c r="F161" s="4">
        <f>E161*1.08</f>
        <v>1565.0388</v>
      </c>
      <c r="G161" s="4">
        <v>0</v>
      </c>
      <c r="H161" s="7">
        <f>F161-G161</f>
        <v>1565.0388</v>
      </c>
    </row>
  </sheetData>
  <sortState ref="A2:H184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workbookViewId="0">
      <selection activeCell="B5" sqref="B5"/>
    </sheetView>
  </sheetViews>
  <sheetFormatPr defaultRowHeight="15" x14ac:dyDescent="0.25"/>
  <cols>
    <col min="2" max="2" width="129.7109375" bestFit="1" customWidth="1"/>
  </cols>
  <sheetData>
    <row r="1" spans="2:2" x14ac:dyDescent="0.25">
      <c r="B1" t="s">
        <v>168</v>
      </c>
    </row>
    <row r="3" spans="2:2" x14ac:dyDescent="0.25">
      <c r="B3" s="2" t="s">
        <v>119</v>
      </c>
    </row>
    <row r="4" spans="2:2" x14ac:dyDescent="0.25">
      <c r="B4" s="3" t="s">
        <v>169</v>
      </c>
    </row>
    <row r="5" spans="2:2" x14ac:dyDescent="0.25">
      <c r="B5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2015-08-07T18:42:44Z</dcterms:modified>
</cp:coreProperties>
</file>