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1" i="1" l="1"/>
  <c r="G174" i="1"/>
  <c r="H120" i="1"/>
  <c r="F120" i="1"/>
  <c r="E120" i="1"/>
  <c r="E49" i="1"/>
  <c r="H190" i="1"/>
  <c r="F190" i="1"/>
  <c r="E190" i="1"/>
  <c r="H25" i="1"/>
  <c r="F25" i="1"/>
  <c r="E25" i="1"/>
  <c r="G201" i="1"/>
  <c r="G50" i="1"/>
  <c r="G178" i="1"/>
  <c r="G114" i="1"/>
  <c r="E201" i="1"/>
  <c r="F201" i="1" s="1"/>
  <c r="E178" i="1"/>
  <c r="F178" i="1" s="1"/>
  <c r="E174" i="1"/>
  <c r="F174" i="1" s="1"/>
  <c r="E106" i="1"/>
  <c r="F106" i="1" s="1"/>
  <c r="H106" i="1" s="1"/>
  <c r="E82" i="1"/>
  <c r="F82" i="1" s="1"/>
  <c r="H82" i="1" s="1"/>
  <c r="E72" i="1"/>
  <c r="F72" i="1" s="1"/>
  <c r="H72" i="1" s="1"/>
  <c r="E115" i="1"/>
  <c r="E118" i="1" s="1"/>
  <c r="F118" i="1" s="1"/>
  <c r="H118" i="1" s="1"/>
  <c r="E48" i="1"/>
  <c r="E83" i="1"/>
  <c r="E84" i="1" s="1"/>
  <c r="F84" i="1" s="1"/>
  <c r="H84" i="1" s="1"/>
  <c r="E46" i="1"/>
  <c r="E150" i="1"/>
  <c r="E184" i="1"/>
  <c r="E183" i="1"/>
  <c r="E187" i="1" s="1"/>
  <c r="F187" i="1" s="1"/>
  <c r="H187" i="1" s="1"/>
  <c r="E149" i="1"/>
  <c r="E185" i="1"/>
  <c r="E41" i="1"/>
  <c r="E40" i="1"/>
  <c r="E157" i="1"/>
  <c r="E159" i="1" s="1"/>
  <c r="F159" i="1" s="1"/>
  <c r="H159" i="1" s="1"/>
  <c r="E148" i="1"/>
  <c r="E207" i="1"/>
  <c r="F207" i="1" s="1"/>
  <c r="H207" i="1" s="1"/>
  <c r="E204" i="1"/>
  <c r="F204" i="1" s="1"/>
  <c r="H204" i="1" s="1"/>
  <c r="E181" i="1"/>
  <c r="F181" i="1" s="1"/>
  <c r="H181" i="1" s="1"/>
  <c r="E141" i="1"/>
  <c r="F141" i="1" s="1"/>
  <c r="H141" i="1" s="1"/>
  <c r="E114" i="1"/>
  <c r="F114" i="1" s="1"/>
  <c r="E59" i="1"/>
  <c r="F59" i="1" s="1"/>
  <c r="H59" i="1" s="1"/>
  <c r="E53" i="1"/>
  <c r="F53" i="1" s="1"/>
  <c r="H53" i="1" s="1"/>
  <c r="E12" i="1"/>
  <c r="F12" i="1" s="1"/>
  <c r="H12" i="1" s="1"/>
  <c r="E8" i="1"/>
  <c r="F8" i="1" s="1"/>
  <c r="H8" i="1" s="1"/>
  <c r="E88" i="1"/>
  <c r="E87" i="1"/>
  <c r="E62" i="1"/>
  <c r="E63" i="1" s="1"/>
  <c r="F63" i="1" s="1"/>
  <c r="H63" i="1" s="1"/>
  <c r="E95" i="1"/>
  <c r="E96" i="1" s="1"/>
  <c r="F96" i="1" s="1"/>
  <c r="H96" i="1" s="1"/>
  <c r="H174" i="1" l="1"/>
  <c r="H178" i="1"/>
  <c r="H201" i="1"/>
  <c r="H114" i="1"/>
  <c r="E151" i="1"/>
  <c r="F151" i="1" s="1"/>
  <c r="H151" i="1" s="1"/>
  <c r="E50" i="1"/>
  <c r="F50" i="1" s="1"/>
  <c r="H50" i="1" s="1"/>
  <c r="E92" i="1"/>
  <c r="F92" i="1" s="1"/>
  <c r="H92" i="1" s="1"/>
</calcChain>
</file>

<file path=xl/sharedStrings.xml><?xml version="1.0" encoding="utf-8"?>
<sst xmlns="http://schemas.openxmlformats.org/spreadsheetml/2006/main" count="1147" uniqueCount="575">
  <si>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</si>
  <si>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</si>
  <si>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</si>
  <si>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</si>
  <si>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</si>
  <si>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</si>
  <si>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</si>
  <si>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</si>
  <si>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Шорты мужские (Евразия) в Барнауле Артикул: Д067 хххl 323 1шт</t>
  </si>
  <si>
    <t>*елена</t>
  </si>
  <si>
    <t>Шапки тр-52 р.44-46 195руб., ти-14 р.44-46 134 руб. </t>
  </si>
  <si>
    <t>Eilinykh</t>
  </si>
  <si>
    <t>Ползунки дет. "Tedi" (Юник) Артикул: U293-4 цвет розовый размер 62 1шт 125р</t>
  </si>
  <si>
    <t>Венда</t>
  </si>
  <si>
    <t>1.Футболка (фуфайка) ясельная (Черубино) в Барнауле Артикул: CSB61101 р.74 белая на замену розовая 141 руб. </t>
  </si>
  <si>
    <t>2.Фуфайка ясельная (Консалт) в Барнауле Артикул: К3698-2 р.74 спелый арбуз+фист.ромашки 149,5 руб. </t>
  </si>
  <si>
    <t>3.Бейсболка детская (Кроха) в Барнауле Артикул: ВС-427 р.54-56 серый на замену синий 250 руб.</t>
  </si>
  <si>
    <t>Мышкенция</t>
  </si>
  <si>
    <t>Шапочка (Лаки Чайлд) арт9-9с синяя размер 47 </t>
  </si>
  <si>
    <t>Комплект ясельный (майка, трусы) (Черубино арт CAB3307 размер 68 цвет белый (на мальчика)</t>
  </si>
  <si>
    <t>Пани КатЭ</t>
  </si>
  <si>
    <t>1) Штанишки (Лаки Чайлд); Артикул: 8-8; Р. 30 (104-110); Цена: 349,00 руб. -1шт. </t>
  </si>
  <si>
    <t>2) Штанишки (Лаки Чайлд); Артикул: 8-9ф; Р. 30 (110-116); Цена: 349,00 руб. -1шт.</t>
  </si>
  <si>
    <t>НатаАнгелок</t>
  </si>
  <si>
    <t>Ползунки на евро-резинке с ластовицей (Фанни Зебра в Барнауле Артикул: 4.19.2б - размер 68 - цвет на девочку - 54 руб - 2 шт разного цвета</t>
  </si>
  <si>
    <t>Полукомбинезон (интерлок) (Мелонс) в Барнауле Артикул: 1727полукомбинезон - размер 68 - цвет желтый или розовый (девочка) - 188 руб</t>
  </si>
  <si>
    <t>Комбинезон дет. "Каролинка" (Юник) в Барнауле Артикул: U1110-23-36 - размер 68 - молочный/лиловый - 329 руб </t>
  </si>
  <si>
    <t>Боди дет. "Tedi " (Юник) в Барнауле Артикул: U285-4 - размер 68 - розовый - 113 руб </t>
  </si>
  <si>
    <t>Боди дет. "Tedi " (Юник) в Барнауле Артикул: U285-23 - размер 68 - молочный - 113 руб</t>
  </si>
  <si>
    <t>Гуська</t>
  </si>
  <si>
    <t>Майка для девочки (Тигр) Арт: 116256 Размер: 98/104 Цвет: роз. - 54 р </t>
  </si>
  <si>
    <t>Комплект детский для мал kids (Евразия) Арт: 12-409-018П Размер: 5/110 Цвет: на фото - 125 р </t>
  </si>
  <si>
    <t>Трусы дет. дев. (Одевашка) Артикул: 3097 Размер: 56 Цвет: белый - 41 р </t>
  </si>
  <si>
    <t>Майка дет. (Одевашка) Артикул: 3530 Размер: 56 Цвет: белый - 61 р </t>
  </si>
  <si>
    <t>Комплект для дев (майка, трусы) (Черубино) Арт: CAK3316 Размер: 98/104/56 Цвет: розов. - 121 р </t>
  </si>
  <si>
    <t>Майка дет. дев "Карамель"(Юник) Артикул: U624-24 Размер: 104 Цвет: белый - 102 р </t>
  </si>
  <si>
    <t>Трусы детские "Карамель" (Юник) Артикул: U625-24Размер: 104 Цвет: белый - 54 р </t>
  </si>
  <si>
    <t>Трусы для девочек (Якс) Артикул: YBG3323-001 Размер: 4/5 Цвет: White - 50 р </t>
  </si>
  <si>
    <t>Комплект для девочки (Консалт) Артикул: К1086н Размер: 56-60/110-116 Цвет: как на фото - 138 р </t>
  </si>
  <si>
    <t>Комплект детский Kids на мал. (Евразия) Артикул: 13-402-018П Размер: 5/110 - 147 р. </t>
  </si>
  <si>
    <t>Пижама дет. (Консалт )Артикул: К1520 Размер: 56/110Цвет: роз.гербера(нюша) - 420 р </t>
  </si>
  <si>
    <t>Пижама дет. (Консалт) Артикул: К1520 Размер: 56/110 Цвет: серый+меланж(пин) - 420 р </t>
  </si>
  <si>
    <t>Комплект (панталоны,топик) (Фанни Зебра) Артикул: 4.89.2 Размер: 68/44Цвет: белый с сердечками - 100 р </t>
  </si>
  <si>
    <t>Колготки дет. LAURA (Конте) Арт: LAURA14С-5СП Размер: 104/110 Цвет: Pink - 121,33 р </t>
  </si>
  <si>
    <t>Колготки детские (Алсу) Артикул: ФС163 Размер: 16/17 Цвет: на фото - 110 р </t>
  </si>
  <si>
    <t>Колготки дет. (Алсу) Артикул: КДД11 Размер: 16/17Цвет: сирень - 105 р </t>
  </si>
  <si>
    <t>Трусы жен. (Одевашка) Артикул: 2045 Размер: 96 Цвет: белый - 80 р </t>
  </si>
  <si>
    <t>Трусы женские классика (Визави)Артикул: DS0308 Размер: 96 Цвет: Light pink - 65 р </t>
  </si>
  <si>
    <t>Трусы женские классика (Визави) Артикул: DS13-080 Размер: M Цвет: Wine - 84 р </t>
  </si>
  <si>
    <t>Трусы женские классика (Визави) Артикул: DS12-080 Размер: L Цвет: White - 94 р </t>
  </si>
  <si>
    <t>Костенчик</t>
  </si>
  <si>
    <t>1. Боди детский Артикул: U285-23 молочный р.68 цена 113 </t>
  </si>
  <si>
    <t>2. Боди детский Артикул U285-11 голубой р.56 цена 113</t>
  </si>
  <si>
    <t>NastyaMak</t>
  </si>
  <si>
    <t>Штанишки с лампасами из футера девочка (Лаки Чайлд в Барнауле Артикул: 1-14Дф р.26 179 руб. </t>
  </si>
  <si>
    <t>Комбинезон ясельный (Консалт) в Барнауле Артикул: К6057н Сн р.52 215 руб. </t>
  </si>
  <si>
    <t>1. Комплект для мальчиков (Пеликан) BAJP327 р.3 Sky 415,00</t>
  </si>
  <si>
    <t>Ланге</t>
  </si>
  <si>
    <t>1. Пижама для девочки (Черубино) Артикул: CAB5159 р-р 98/56 288 руб. (цвет предпочтительно сиреневый) - 1 шт. </t>
  </si>
  <si>
    <t>2. Комбинезон детский (Лаки Чайлд) Артикул: 16-1 р-р 20(62-68) 419 руб. (цвет на мальчика) - 1 шт. </t>
  </si>
  <si>
    <t>3. Трусы для девочек (Черубино) Артикул: CAK1308 р-р 98/104/56 67 руб. (цвет на девочку) - 2 шт. </t>
  </si>
  <si>
    <t>4. Трусы для девочки (Черубино) Артикул: CAK1316 р-р 98/104/56 57 руб. (цвет на девочку) - 2 шт. </t>
  </si>
  <si>
    <t>5. Брюки для девочки (Черубино) Артикул: FT7091 р-р 152/76 399 руб. (цвет предпочтительно черный) - 1 шт.</t>
  </si>
  <si>
    <t>tiana_t</t>
  </si>
  <si>
    <t>2.Рубашечка детская с длинными рукавами в Барнауле р.9/12 155 руб. на замену Артикул: SJ374 </t>
  </si>
  <si>
    <t>3.Комбинезон детский (Пеликан) в Барнауле Артикул: SRJ379 р.9/12 желтый или зеленый 249руб. на замену Артикул: SRJK370 или Артикул: SRJK374 </t>
  </si>
  <si>
    <t>4.Трусы под памперс (Одевашка) в Барнауле Артикул: 3233 р.52 71 руб. белые и розовые</t>
  </si>
  <si>
    <t>1.Джемпер для мальчиков (Пеликан) в Барнауле Артикул: BJX419 р.11 519 руб. цвет dark blue на замену другие цвета или Артикул: BJK419</t>
  </si>
  <si>
    <t>Ната987</t>
  </si>
  <si>
    <t>1. Носки детские (Планета Носков) Артикул: 3401пн 17,50 руб. р-р 14 - 5 шт. </t>
  </si>
  <si>
    <t>2. Носки детские (ЛЧПФ) Артикул: С869л р-р 16 - 2 шт. </t>
  </si>
  <si>
    <t>3. Носки детские (ЛЧПФ) Артикул: С82л 19,00 руб. р-р 14 - 5 шт. </t>
  </si>
  <si>
    <t>4. Носки дет.(Алсу) Артикул: НД9 24,00 руб. р-р 14-16 - 1 шт. </t>
  </si>
  <si>
    <t>5. Носки детские (Красная ветка) Артикул: с742 28,10 руб. - р-р 16 - 1 шт. </t>
  </si>
  <si>
    <t>6. Носки детские (Орел) Артикул: с808ор р-р 12-14 - 1 шт.</t>
  </si>
  <si>
    <t>*Apple*</t>
  </si>
  <si>
    <t>Бриджи для девочки (Консалт) Артикул: К4034к83 р-р 80/152 цвет бирюза2 195 руб. - 1 шт. </t>
  </si>
  <si>
    <t>Бриджи для девочки (Консалт) Артикул: К4034к83 р-р 80/152 цвет клюква-зебра 195 руб. - 1 шт.</t>
  </si>
  <si>
    <t>Брюки для мал (Консалт)Артикул: К4375к78 р-р 104 т.серый меланж 325 руб </t>
  </si>
  <si>
    <t>Брюки для мальчика (джинсовые) (ЧерубиноАртикул: CK7J040 р-р 104 голубой на замену можно синий 620 руб</t>
  </si>
  <si>
    <t>1.Куртка для девочки (Пеликан) в Барнауле Артикул: GKJXK3024 р.2 914 руб. цвет berry на замену роз.</t>
  </si>
  <si>
    <t>CSB 9476 Комплект ясельный (футболка (фуфайка), шорты) голуб/красный  р.74 УЗ </t>
  </si>
  <si>
    <t xml:space="preserve">носки мужские размер 27:с178ор 5 шт 32,6 руб., </t>
  </si>
  <si>
    <t xml:space="preserve">с149ор 5 шт 34,6 руб., </t>
  </si>
  <si>
    <t xml:space="preserve">с253ор 5 шт 34.6 руб., </t>
  </si>
  <si>
    <t xml:space="preserve">с481л 5 шт 31,9 руб. </t>
  </si>
  <si>
    <t xml:space="preserve">И размер 29 с420л 5 шт 33,7 руб., </t>
  </si>
  <si>
    <t>джинсы на мальчика bwp4023 р.9 519 руб.</t>
  </si>
  <si>
    <t>Кофточка ясельная (Бель Бимбо) в Барнауле Артикул: 136066 р.74 70 руб. </t>
  </si>
  <si>
    <t>1. Фуфайка для девочки Артикул: К3801к83 Производитель: Консалт (Crockid) р.128 цвет любой. </t>
  </si>
  <si>
    <t>2. Футболка мужская Артикул: MS6296 Производитель: Черубино (Cherubino) р.176/96/48 св.бирюзовый или любой. </t>
  </si>
  <si>
    <t>3. Футболка мужская Артикул: MS6294 Производитель: Черубино (Cherubino) р.176/96/48</t>
  </si>
  <si>
    <t>moroshka</t>
  </si>
  <si>
    <t>4. Брюки Артикул: Л142 Производитель: Евразия р.128 цвет любой 163,0 </t>
  </si>
  <si>
    <t>5. Брюки мужские Артикул: MS7098 Производитель: Черубино (Cherubino) р.176/84/48 с.меланж 438,0 </t>
  </si>
  <si>
    <t>Все 74 размера для девочки </t>
  </si>
  <si>
    <t>Песочник детский (Лаки Чайлд) в Барнауле Артикул: 11-28к 341,05 р </t>
  </si>
  <si>
    <t>Песочник ясельный (Черубино) в Барнауле Артикул: CSB9470 208,05 </t>
  </si>
  <si>
    <t>Кофточка с боковой застежкой (Фанни Зебра) в Барнаул Артикул: 4.27.4а 74,1 </t>
  </si>
  <si>
    <t>Кофточка ясельная (Черубино) в Барнауле Артикул: CSB61102 163,4 р </t>
  </si>
  <si>
    <t>Кофточка ясельная (Консалт) в Барнауле Артикул: К300050-2 161,03 р </t>
  </si>
  <si>
    <t>Ползунки дет.без следа "Карамель" (Юник) в Барнауле Артикул: U619-32 102,6 </t>
  </si>
  <si>
    <t>Ползунки дет.без следа "Мышка-норушка" (Юник) в Барнауле Артикул: U466-37 135, 85 </t>
  </si>
  <si>
    <t>Брюки ясельные (Консалт) в Барнауле Артикул: К4362 128,25 р</t>
  </si>
  <si>
    <t>Ольгушк@</t>
  </si>
  <si>
    <t>Джемпер ясельный (Консалт) Артикул: К3131-2 Цвет спелый персик+сердечки Размер 74</t>
  </si>
  <si>
    <t>Ползунки ажур. (Лаки Чайлд) Артикул: 0-11 р.22(68-74) цена 129 руб. - 1 шт. (цвет розовый или киви - какие будут) </t>
  </si>
  <si>
    <t>Ползунки ажур. (Лаки Чайлд) Артикул: 0-11 р. 20(62-68) цена 129 руб. - 1 шт. (цвет розовый или киви - какие будут) - хорошо бы если оба, то разные </t>
  </si>
  <si>
    <t>Шапочка ажур (Лаки Чайлд) Артикул: 0-9 р.42 цвет розовый цена 69 руб. - 1 шт. </t>
  </si>
  <si>
    <t>Шапочка ажур (Лаки Чайлд) Артикул: 0-9 р.42 цвет киви цена 69 руб. - 1 шт. </t>
  </si>
  <si>
    <t>Штанишки "ажур" (Лаки Чайлд) Артикул: 0-13 р. 20(62-68) цвет киви цена 179 руб. - 1 шт. </t>
  </si>
  <si>
    <t>Чепчик ажур (Лаки Чайлд) Артикул: 0-10 р.42 цвет розовый цена 64 руб. - 1 шт. </t>
  </si>
  <si>
    <t>Кофточка ажур (Лаки Чайлд) Артикул: 0-7 р.20(62-68) цвет киви цена 169 руб. - 1 шт. </t>
  </si>
  <si>
    <t>Кофточка ажур (Лаки Чайлд) Артикул: 0-7 р.22(68-74) цвет белый цена 169 руб. - 1 шт. (на замену киви) </t>
  </si>
  <si>
    <t>Шорты детские (Лаки Чайлд) Артикул: 11-34к р.22(68-74) цвет розовый цена 169 руб. - 1 шт. (на замену розовый р.20(62-68)) </t>
  </si>
  <si>
    <t>Кофточка детская (Лаки Чайлд) Артикул: 11-17к р.22(68-74) цвет розовый цена 219 руб. - 1 шт. (на замену розовый р.20(62-68)) </t>
  </si>
  <si>
    <t>Шапочка детская (повязка) (Лаки Чайлд) Артикул: 11-94 р.42 цвет розовый цена 89 руб. - 1 шт. (на замену розовый р.40) </t>
  </si>
  <si>
    <t>Штанишки (Лаки Чайлд) Артикул: 11-11к р.22(68-74) цвет розовый цена 189 руб. - 1 шт. (на замену розовый р.20(62-68)) </t>
  </si>
  <si>
    <t>Кофточка ясельная (Черубино) Артикул: CSB61102 р.68/44 цвет розовый цена 172 руб. - 1 шт. </t>
  </si>
  <si>
    <t>Кофточка ясельная (Черубино) Артикул: CSB61102 р.68/44 цвет бирюзовый цена 172 руб. - 1 шт. </t>
  </si>
  <si>
    <t>Брюки ясельные (Черубино) Артикул: CSN7202 р.62/40 голубой(полоска) цена 75 руб. - 2 шт. </t>
  </si>
  <si>
    <t>Брюки ясельные (Черубино) Артикул: CSN7202 р.62/40 розовый(полоска) цена 75 руб. - 2 шт. </t>
  </si>
  <si>
    <t>Брюки ясельные (Черубино) Артикул: CSN7202 р.68/44 розовый(полоска) цена 75 руб. - 2 шт. </t>
  </si>
  <si>
    <t>Кофточка ясельная (Черубино) Артикул: CWN6735 р.62/40 цвет фуксия цена 211 руб. - 1 шт. </t>
  </si>
  <si>
    <t>Носки детские (Кроха) Артикул: SB-110 р.10/11 цена 21 руб. - 5 шт. </t>
  </si>
  <si>
    <t>Брюки яс. (Консалт) Артикул: К4006 р.44/68 цена 95 руб. - 1 шт. </t>
  </si>
  <si>
    <t>Брюки яс. (Консалт) Артикул: К4006 р.48/74 цена 95 руб. - 2 шт. </t>
  </si>
  <si>
    <t>ellf</t>
  </si>
  <si>
    <t>cab4112 р.80 белый 1шт 175 руб.</t>
  </si>
  <si>
    <t>Боди 109 боди-водолазка р.80 160руб 2 шт, мальчик</t>
  </si>
  <si>
    <t>Описание</t>
  </si>
  <si>
    <t>Кол-во</t>
  </si>
  <si>
    <t>Цена</t>
  </si>
  <si>
    <t>Комплект детский kids (Евразия)</t>
  </si>
  <si>
    <t>Артикул: 12-409-018П</t>
  </si>
  <si>
    <t>Размер: 2/92</t>
  </si>
  <si>
    <t>Цвет: </t>
  </si>
  <si>
    <t> 1 </t>
  </si>
  <si>
    <t>Трусы из голубой кулирки (Лаки Чайлд)</t>
  </si>
  <si>
    <t>Артикул: 3-24к</t>
  </si>
  <si>
    <t>Размер: 26(86-92)</t>
  </si>
  <si>
    <t>Артикул: CAK3317</t>
  </si>
  <si>
    <t>Размер: 110/116/60</t>
  </si>
  <si>
    <t>Цвет: белый/голуб</t>
  </si>
  <si>
    <t>Комплект для мальчика (Консалт)</t>
  </si>
  <si>
    <t>Артикул: К1095</t>
  </si>
  <si>
    <t>Размер: 52/92</t>
  </si>
  <si>
    <t>Шорты мужские (Евразия)</t>
  </si>
  <si>
    <t>Артикул: Д067</t>
  </si>
  <si>
    <t>Размер: XXXL</t>
  </si>
  <si>
    <t>Цвет: черн.</t>
  </si>
  <si>
    <t>Шапка детская (Арктик)</t>
  </si>
  <si>
    <t>Артикул: ТР-52</t>
  </si>
  <si>
    <t>Размер: 40-42, 44-46, 48-50</t>
  </si>
  <si>
    <t>Артикул: ТИ-14</t>
  </si>
  <si>
    <t>Размер: 36-38, 40-42, 44-46</t>
  </si>
  <si>
    <t>Шапочка (Лаки Чайлд)</t>
  </si>
  <si>
    <t>Артикул: 9-9с</t>
  </si>
  <si>
    <t>Размер: 47</t>
  </si>
  <si>
    <t>Боди-водолазка (рибана с лайкрой) (Мелонс)</t>
  </si>
  <si>
    <t>Артикул: 109Боди-водолазка</t>
  </si>
  <si>
    <t>Размер: 52/80</t>
  </si>
  <si>
    <t> 2 </t>
  </si>
  <si>
    <t>Боди ясельное (Черубино)</t>
  </si>
  <si>
    <t>Артикул: CAB4112</t>
  </si>
  <si>
    <t>Размер: 80/52</t>
  </si>
  <si>
    <t>Цвет: белый</t>
  </si>
  <si>
    <t>Ползунки дет. "Tedi" (Юник)</t>
  </si>
  <si>
    <t>Артикул: U293-4</t>
  </si>
  <si>
    <t>Размер: 62</t>
  </si>
  <si>
    <t>Цвет: розовый</t>
  </si>
  <si>
    <t>Джемпер ясельный (Консалт)</t>
  </si>
  <si>
    <t>Артикул: К3131-2</t>
  </si>
  <si>
    <t>Размер: 48/74</t>
  </si>
  <si>
    <t>Цвет: спелый+персик+сердечки</t>
  </si>
  <si>
    <t>Футболка (фуфайка) ясельная (Черубино)</t>
  </si>
  <si>
    <t>Артикул: CSB61101</t>
  </si>
  <si>
    <t>Размер: 74/48</t>
  </si>
  <si>
    <t>Бейсболка детская (Кроха)</t>
  </si>
  <si>
    <t>Артикул: ВС-427</t>
  </si>
  <si>
    <t>Размер: 54-56</t>
  </si>
  <si>
    <t>Цвет: серый</t>
  </si>
  <si>
    <t>Комплект ясельный (майка, трусы) (Черубино)</t>
  </si>
  <si>
    <t>Артикул: CAB3307</t>
  </si>
  <si>
    <t>Размер: 68/44</t>
  </si>
  <si>
    <t>Штанишки (Лаки Чайлд)</t>
  </si>
  <si>
    <t>Артикул: 8-8</t>
  </si>
  <si>
    <t>Размер: 30(104-110)</t>
  </si>
  <si>
    <t>Артикул: 8-9ф</t>
  </si>
  <si>
    <t>Размер: 30(110-116)</t>
  </si>
  <si>
    <t>Ползунки на евро-резинке с ластовицей (Фанни Зебра</t>
  </si>
  <si>
    <t>Артикул: 4.19.2б</t>
  </si>
  <si>
    <t>Полукомбинезон (интерлок) (Мелонс)</t>
  </si>
  <si>
    <t>Артикул: 1727полукомбинезон</t>
  </si>
  <si>
    <t>Размер: 44/68</t>
  </si>
  <si>
    <t>Комбинезон дет. "Каролинка" (Юник)</t>
  </si>
  <si>
    <t>Артикул: U1110-23-36</t>
  </si>
  <si>
    <t>Размер: 68</t>
  </si>
  <si>
    <t>Цвет: молочный/лиловый</t>
  </si>
  <si>
    <t>Боди дет. "Tedi " (Юник)</t>
  </si>
  <si>
    <t>Артикул: U285-4</t>
  </si>
  <si>
    <t>Артикул: U285-23</t>
  </si>
  <si>
    <t>Цвет: молочный</t>
  </si>
  <si>
    <t>Майка для девочки (Тигр)</t>
  </si>
  <si>
    <t>Артикул: 116256</t>
  </si>
  <si>
    <t>Размер: 98/104</t>
  </si>
  <si>
    <t>Размер: 5/110</t>
  </si>
  <si>
    <t>Трусы дет. (Одевашка)</t>
  </si>
  <si>
    <t>Артикул: 3097</t>
  </si>
  <si>
    <t>Размер: 56</t>
  </si>
  <si>
    <t>Майка дет. (Одевашка)</t>
  </si>
  <si>
    <t>Артикул: 3530</t>
  </si>
  <si>
    <t>Комплект для девочки (майка, трусы) (Черубино)</t>
  </si>
  <si>
    <t>Артикул: CAK3316</t>
  </si>
  <si>
    <t>Размер: 98/104/56</t>
  </si>
  <si>
    <t>Майка дет. "Карамель"(Юник)</t>
  </si>
  <si>
    <t>Артикул: U624-24</t>
  </si>
  <si>
    <t>Размер: 104</t>
  </si>
  <si>
    <t>Трусы детские "Карамель" (Юник)</t>
  </si>
  <si>
    <t>Артикул: U625-24</t>
  </si>
  <si>
    <t>Трусы для девочек (Якс)</t>
  </si>
  <si>
    <t>Артикул: YBG3323-001</t>
  </si>
  <si>
    <t>Размер: 4/5</t>
  </si>
  <si>
    <t>Цвет: White</t>
  </si>
  <si>
    <t>Размер: 6/7</t>
  </si>
  <si>
    <t>Комплект для девочки (Консалт)</t>
  </si>
  <si>
    <t>Артикул: К1086н</t>
  </si>
  <si>
    <t>Размер: 56-60/110-116</t>
  </si>
  <si>
    <t>Пижама дет. (Консалт)</t>
  </si>
  <si>
    <t>Артикул: К1520</t>
  </si>
  <si>
    <t>Размер: 56/110</t>
  </si>
  <si>
    <t>Цвет: роз.гербера(нюша)</t>
  </si>
  <si>
    <t>Цвет: серый+меланж(пин)</t>
  </si>
  <si>
    <t>Комплект (панталоны,топик) (Фанни Зебра)</t>
  </si>
  <si>
    <t>Артикул: 4.89.2</t>
  </si>
  <si>
    <t>Колготки дет. LAURA (Конте)</t>
  </si>
  <si>
    <t>Артикул: LAURA14С-5СП</t>
  </si>
  <si>
    <t>Размер: 104/110</t>
  </si>
  <si>
    <t>Цвет: Pink</t>
  </si>
  <si>
    <t>Артикул: U285-11</t>
  </si>
  <si>
    <t>Цвет: голубой</t>
  </si>
  <si>
    <t>Штанишки с лампасами из футера девочка (Лаки Чайлд</t>
  </si>
  <si>
    <t>Артикул: 1-14Дф</t>
  </si>
  <si>
    <t>Размер: 26(80-86)</t>
  </si>
  <si>
    <t>Кофточка ясельная (Бель Бимбо)</t>
  </si>
  <si>
    <t>Артикул: 136066</t>
  </si>
  <si>
    <t>Комбинезон ясельный (Консалт)</t>
  </si>
  <si>
    <t>Артикул: К6057н Сн</t>
  </si>
  <si>
    <t>Пижама для девочки (Черубино)</t>
  </si>
  <si>
    <t>Артикул: CAB5159</t>
  </si>
  <si>
    <t>Размер: 98/56</t>
  </si>
  <si>
    <t>Цвет: сиреневый</t>
  </si>
  <si>
    <t>Комбинезон детский (Лаки Чайлд)</t>
  </si>
  <si>
    <t>Артикул: 16-1</t>
  </si>
  <si>
    <t>Размер: 20(62-68)</t>
  </si>
  <si>
    <t>Трусы для девочек (Черубино)</t>
  </si>
  <si>
    <t>Артикул: CAK1308</t>
  </si>
  <si>
    <t>Трусы для девочки (Черубино)</t>
  </si>
  <si>
    <t>Артикул: CAK1316</t>
  </si>
  <si>
    <t>Цвет: персиковый</t>
  </si>
  <si>
    <t>Брюки для девочки (Черубино)</t>
  </si>
  <si>
    <t>Артикул: FT7091</t>
  </si>
  <si>
    <t>Размер: 152/76</t>
  </si>
  <si>
    <t>Цвет: чёрный</t>
  </si>
  <si>
    <t>Комплект детский (Пеликан)</t>
  </si>
  <si>
    <t>Артикул: SAXP376</t>
  </si>
  <si>
    <t>Размер: 9/12</t>
  </si>
  <si>
    <t>Цвет: Rose</t>
  </si>
  <si>
    <t>Комбинезон детский (Пеликан)</t>
  </si>
  <si>
    <t>Артикул: SRJ379</t>
  </si>
  <si>
    <t>Цвет: Yellow</t>
  </si>
  <si>
    <t>Рубашечка дет.с длин.рукавами (Пеликан)</t>
  </si>
  <si>
    <t>Артикул: SJ374</t>
  </si>
  <si>
    <t>Цвет: Cyclamen</t>
  </si>
  <si>
    <t>Джемпер для мальчиков (Пеликан)</t>
  </si>
  <si>
    <t>Артикул: BJX419</t>
  </si>
  <si>
    <t>Размер: 11</t>
  </si>
  <si>
    <t>Цвет: Dim blue</t>
  </si>
  <si>
    <t>Куртка для девочки (Пеликан)</t>
  </si>
  <si>
    <t>Артикул: GKJXK3024</t>
  </si>
  <si>
    <t>Размер: 2</t>
  </si>
  <si>
    <t>Цвет: Berry</t>
  </si>
  <si>
    <t>Комплект ясельный (футболка (фуфайка), шорты) (Чер</t>
  </si>
  <si>
    <t>Артикул: CSB9476</t>
  </si>
  <si>
    <t>Цвет: голуб/красный</t>
  </si>
  <si>
    <t>Бриджи для девочки (Консалт)</t>
  </si>
  <si>
    <t>Артикул: К4034к83</t>
  </si>
  <si>
    <t>Размер: 80/152</t>
  </si>
  <si>
    <t>Цвет: клюква+зебра</t>
  </si>
  <si>
    <t>Брюки для мал (Консалт)</t>
  </si>
  <si>
    <t>Артикул: К4375к78</t>
  </si>
  <si>
    <t>Размер: 56/104</t>
  </si>
  <si>
    <t>Цвет: т.сер.меланж</t>
  </si>
  <si>
    <t>Брюки для мальчика (Пеликан)</t>
  </si>
  <si>
    <t>Артикул: BWP4023</t>
  </si>
  <si>
    <t>Размер: 9</t>
  </si>
  <si>
    <t>Цвет: Dark Blue</t>
  </si>
  <si>
    <t>Фуфайка для девочки (Консалт)</t>
  </si>
  <si>
    <t>Артикул: К3801к83</t>
  </si>
  <si>
    <t>Размер: 64/128</t>
  </si>
  <si>
    <t>Цвет: лососево-розовый1</t>
  </si>
  <si>
    <t>Футболка мужская(Черубино)</t>
  </si>
  <si>
    <t>Артикул: MS6296</t>
  </si>
  <si>
    <t>Размер: 176/96/48</t>
  </si>
  <si>
    <t>Цвет: св.бирюзовый</t>
  </si>
  <si>
    <t>Артикул: MS6294</t>
  </si>
  <si>
    <t>Брюки (Евразия)</t>
  </si>
  <si>
    <t>Артикул: Л142</t>
  </si>
  <si>
    <t>Размер: 8/128</t>
  </si>
  <si>
    <t>Цвет: антрацит</t>
  </si>
  <si>
    <t>Брюки мужские (Черубино)</t>
  </si>
  <si>
    <t>Артикул: MS7098</t>
  </si>
  <si>
    <t>Размер: 182/84/48</t>
  </si>
  <si>
    <t>Цвет: с.меланж</t>
  </si>
  <si>
    <t>Песочник детский (Лаки Чайлд)</t>
  </si>
  <si>
    <t>Артикул: 11-28к</t>
  </si>
  <si>
    <t>Размер: 24(74-80)</t>
  </si>
  <si>
    <t>Цвет: экрю</t>
  </si>
  <si>
    <t>Песочник ясельный (Черубино)</t>
  </si>
  <si>
    <t>Артикул: CSB9470</t>
  </si>
  <si>
    <t>Цвет: экрю/розовый</t>
  </si>
  <si>
    <t>Кофточка с боковой застежкой (Фанни Зебра)</t>
  </si>
  <si>
    <t>Артикул: 4.27.4а</t>
  </si>
  <si>
    <t>Размер: 92/60</t>
  </si>
  <si>
    <t>Кофточка ясельная (Черубино)</t>
  </si>
  <si>
    <t>Артикул: CSB61102</t>
  </si>
  <si>
    <t>Цвет: бирюзовый</t>
  </si>
  <si>
    <t>Ползунки дет.без следа "Карамель" (Юник)</t>
  </si>
  <si>
    <t>Артикул: U619-32</t>
  </si>
  <si>
    <t>Размер: 74</t>
  </si>
  <si>
    <t>Цвет: св.розовый</t>
  </si>
  <si>
    <t>Ползунки дет.без следа "Мышка-норушка" (Юник)</t>
  </si>
  <si>
    <t>Артикул: U466-37</t>
  </si>
  <si>
    <t>Цвет: коралловый</t>
  </si>
  <si>
    <t>Ползунки ажур. (Лаки Чайлд)</t>
  </si>
  <si>
    <t>Артикул: 0-11</t>
  </si>
  <si>
    <t>Размер: 22(68-74)</t>
  </si>
  <si>
    <t>Цвет: киви</t>
  </si>
  <si>
    <t>Шапочка ажур (Лаки Чайлд)</t>
  </si>
  <si>
    <t>Артикул: 0-9</t>
  </si>
  <si>
    <t>Размер: 42</t>
  </si>
  <si>
    <t>Цвет: роз.</t>
  </si>
  <si>
    <t>Штанишки "ажур" (Лаки Чайлд)</t>
  </si>
  <si>
    <t>Артикул: 0-13</t>
  </si>
  <si>
    <t>Чепчик ажур (Лаки Чайлд)</t>
  </si>
  <si>
    <t>Артикул: 0-10</t>
  </si>
  <si>
    <t>Кофточка ажур (Лаки Чайлд)</t>
  </si>
  <si>
    <t>Артикул: 0-7</t>
  </si>
  <si>
    <t>Шорты детские (Лаки Чайлд)</t>
  </si>
  <si>
    <t>Артикул: 11-34к</t>
  </si>
  <si>
    <t>Кофточка детская (Лаки Чайлд)</t>
  </si>
  <si>
    <t>Артикул: 11-17к</t>
  </si>
  <si>
    <t>Шапочка детская (повязка) (Лаки Чайлд)</t>
  </si>
  <si>
    <t>Артикул: 11-94</t>
  </si>
  <si>
    <t>Артикул: 11-11к</t>
  </si>
  <si>
    <t>Брюки ясельные (Черубино)</t>
  </si>
  <si>
    <t>Артикул: CSN7202</t>
  </si>
  <si>
    <t>Размер: 62/40</t>
  </si>
  <si>
    <t>Цвет: голубой(полоска)</t>
  </si>
  <si>
    <t>Медовая</t>
  </si>
  <si>
    <t>CAK3280 комплект д.дев.Черубино РАЗМЕР 122 розовый цена 148,00, 1шт. </t>
  </si>
  <si>
    <t>- К1082н Майка д/дев. 122-128 78р 1шт </t>
  </si>
  <si>
    <t>- CAK2200 майка д.дев 122-128 65р - 3шт разного цвета </t>
  </si>
  <si>
    <t>мама ЭВЫ</t>
  </si>
  <si>
    <t xml:space="preserve">Комплект детский Артикул: SAJR380 Помолвка 3/6 </t>
  </si>
  <si>
    <t xml:space="preserve">Артикул: SATP379 Производитель: Пеликан (РАСПРОДАЖА) Рост 3/6 </t>
  </si>
  <si>
    <t xml:space="preserve">Артикул: SAXP380 Производитель: Пеликан (РАСПРОДАЖА) Рост 3/6 </t>
  </si>
  <si>
    <t xml:space="preserve">Артикул: SAJP380 Производитель: Пеликан (РАСПРОДАЖА) Рост 3/6 </t>
  </si>
  <si>
    <t xml:space="preserve">Артикул: 4.87.2 Производитель: Фанни Зебра (Funny Zebra) Рост 68-2шт </t>
  </si>
  <si>
    <t xml:space="preserve">Брюки Артикул: К4267-2 Рост 68 Фисташки-полоска </t>
  </si>
  <si>
    <t>Артикул: Ф4.24.2 Размер 68-3 шт</t>
  </si>
  <si>
    <t>Наталья.</t>
  </si>
  <si>
    <t xml:space="preserve">2.Артикул:К4340к59 ,Бриджи для девочки Консалт-215,0руб-размер 122, 2 шт, цвет-св лососевый и колокольчик </t>
  </si>
  <si>
    <t xml:space="preserve">3.Артикул:С857л Носки детские ЛЧПФ 22,0руб 5 пар-размер 18 </t>
  </si>
  <si>
    <t xml:space="preserve">4 Артикул:ML1027 Трусы мужские Черубино.-размер 54-2шт-серый или синий </t>
  </si>
  <si>
    <t xml:space="preserve">5. Артикул:К268 Сорочка Евразия 142,0 руб-размер 122 </t>
  </si>
  <si>
    <t>1. Песочник для мальчика Мелонс,арт. 201428,разм. 80/52, 238руб. </t>
  </si>
  <si>
    <t>2. Песочник детский Одевашка, арт.3729 на рост 80см, 232руб. </t>
  </si>
  <si>
    <t>3. Рубашечка дет.с длин.рукавами Пеликан, арт.SJ381,разм.9/12, 160руб. </t>
  </si>
  <si>
    <t>4. Рубашечка дет.с длин.рукавами Пеликан, арт.SJ378,разм.9/12, 160руб. </t>
  </si>
  <si>
    <t>5. Футболка ясельная Чебурино, арт.CSB61078,разм.80/52, 183руб. </t>
  </si>
  <si>
    <t>6. Футболка ясельная Чебурино, арт.CSB61105,разм.80/52, 155руб. </t>
  </si>
  <si>
    <t>7. Брюки для мальчика Консалт, арт.СК4262к66,разм.80/52, 175руб. </t>
  </si>
  <si>
    <t>8. Брюки ясельные Чебурино, арт.CWN7388,разм.80/52, 192руб.</t>
  </si>
  <si>
    <t>Natalihor</t>
  </si>
  <si>
    <t>Комплект ясельный (джемпер, брюки) (Черубино)Артикул: CWN9411 74 размера</t>
  </si>
  <si>
    <t>Горбачева Вера мама Темы</t>
  </si>
  <si>
    <t xml:space="preserve">трусы для девочки Артикул: CAK1307, Производитель: Черубино (Cherubino), 92 раз., 1 шт. </t>
  </si>
  <si>
    <t xml:space="preserve">трусы для девочки Артикул: CAK1317, Производитель: Черубино (Cherubino), 92 РАЗ, 1 шт., 64 руб. </t>
  </si>
  <si>
    <t xml:space="preserve">майка длядевочки, Артикул: CAK2218, Производитель: Черубино (Cherubino), 92 раз., 1 шт.,89 руб. </t>
  </si>
  <si>
    <t xml:space="preserve">Комплект для девочки (майка, трусы), Артикул: CAK3294, Производитель: Черубино (Cherubino), 92 раз., 1 шт., 155 руб. желтый </t>
  </si>
  <si>
    <t xml:space="preserve">Комплект для девочки (майка, трусы), Артикул: CAK3315 Производитель: Черубино (Cherubino), 92 раз., 1 шт., 125 руб., голубой </t>
  </si>
  <si>
    <t>майка жен., Артикул: А295, Производитель: Евразия, 2хл, 1 шт., 192 руб, белая</t>
  </si>
  <si>
    <t>Елена Люфт</t>
  </si>
  <si>
    <t>SAXP376 Комплект детский Пеликан 353,0 р-р 9/12 rose</t>
  </si>
  <si>
    <t>Пинетки дет. "Карамель" Артикул: U616-7 цвет сиреневый цена 57 руб. - 1 пара </t>
  </si>
  <si>
    <t xml:space="preserve">Трусы мужские Артикул: ML1027 Черубино (Cherubino) Р-р 54 цвет индиго </t>
  </si>
  <si>
    <t>Артикул:1057 Трусы мужские Одевашка р-р 54-56</t>
  </si>
  <si>
    <t>TanchaW</t>
  </si>
  <si>
    <t>Трусы-боксеры для мальчика (Черубино) Артикул: CAJ1354 р.152/158/80 цена 82 руб. - 3 шт. (цвета разные) </t>
  </si>
  <si>
    <t xml:space="preserve">трусы женские Артикул: VDM13-11 Производитель: Виз-А-Ви (Vis-A-Vis), 2ХЛ, 105 руб., 1 шт. </t>
  </si>
  <si>
    <t xml:space="preserve">трусы женские Артикул: VDM13-02 Производитель: Виз-А-Ви (Vis-A-Vis), 2 ХЛ, 100 руб., 1 шт. </t>
  </si>
  <si>
    <t>трусы женские Артикул: VDM-003-1 Производитель: Виз-А-Ви (Vis-A-Vis),2 ХЛ, 100 руб., 1 шт.</t>
  </si>
  <si>
    <t>Шапка детская (Арктик) в Барнауле Артикул: ТК-1 р.44-46 140 руб.</t>
  </si>
  <si>
    <t>Носки детские (Кроха) SB-123 розовые, 2 пары, Р-Р 8-9</t>
  </si>
  <si>
    <t>Юлия Nesterova</t>
  </si>
  <si>
    <t>носки детские Кроха SB-126 21 руб</t>
  </si>
  <si>
    <t>Чепчик ажур (Лаки Чайлд) в Барнауле Артикул: 0-10 цвет белый размер 45, но если мало мерит то 47.</t>
  </si>
  <si>
    <t>-Джемпер для мальчиков (Пеликан) Артикул: BJRP329, размер 5 лет, цвет грин, цена 290 </t>
  </si>
  <si>
    <t>-Джемпер для мальчика (Пеликан) Артикул: BKJR3002, размер 5 лет, цвет ред, цена 384 </t>
  </si>
  <si>
    <t>CAK3293 комплект д.дев.Черубино РАЗМЕР 122/128 белый цена 145,00 1 шт </t>
  </si>
  <si>
    <t>- CAK3315 комплект д.дев.Черубино РАЗМЕР 122/128 желтый 125р 1 шт</t>
  </si>
  <si>
    <t>CSB 7410 брюки р.80 синие</t>
  </si>
  <si>
    <t>Футболка для мальчика (Черубино)Артикул: CSK61059, размер 110/60, цвет синий . цена 184 </t>
  </si>
  <si>
    <t>Фуфайка для мал. (Консалт)Артикул: К3880к86, размер 56/110, цвет голубой , цена 245 </t>
  </si>
  <si>
    <t>Шорты для мальчика (Черубино)Артикул: CSK7407 ,размер 60/116, цвет т.синий цена 243 </t>
  </si>
  <si>
    <t>Брюки для мал (Консалт) Артикул: К4375к78, размер 60/116 цена 325 </t>
  </si>
  <si>
    <t>Комплект для мальчика (Консалт) Артикул: К2231ЖКк68, размер 60/116, цена 335 </t>
  </si>
  <si>
    <t>Бюстгальтер (Визави) Артикул: BF0330-P , размер 80C цвет White цена 351 </t>
  </si>
  <si>
    <t>Трусы-классика Artu Артикул: 1435 , размер 4, цена 123 </t>
  </si>
  <si>
    <t>Артикул: SAJR380</t>
  </si>
  <si>
    <t>Размер: 3/6</t>
  </si>
  <si>
    <t>Цвет: Tomato</t>
  </si>
  <si>
    <t>Артикул: SATP379</t>
  </si>
  <si>
    <t>Цвет: Aquamarine</t>
  </si>
  <si>
    <t>Артикул: SAXP380</t>
  </si>
  <si>
    <t>Артикул: SAJP380</t>
  </si>
  <si>
    <t>Артикул: SJ381</t>
  </si>
  <si>
    <t>Цвет: Ice</t>
  </si>
  <si>
    <t>Артикул: SJ378</t>
  </si>
  <si>
    <t>Цвет: Ash</t>
  </si>
  <si>
    <t>Артикул: BJRP329</t>
  </si>
  <si>
    <t>Размер: 5</t>
  </si>
  <si>
    <t>Цвет: Green</t>
  </si>
  <si>
    <t>Джемпер для мальчика (Пеликан)</t>
  </si>
  <si>
    <t>Артикул: BKJR3002</t>
  </si>
  <si>
    <t>Цвет: Red</t>
  </si>
  <si>
    <t>Артикул: CAK3280</t>
  </si>
  <si>
    <t>Размер: 122/128/64</t>
  </si>
  <si>
    <t>Артикул: CAK3293</t>
  </si>
  <si>
    <t>Артикул: CAK3315</t>
  </si>
  <si>
    <t>Цвет: жёлтый</t>
  </si>
  <si>
    <t>Комплект для девочки (майка, трусы)(Черубино)</t>
  </si>
  <si>
    <t>Артикул: CAK3294</t>
  </si>
  <si>
    <t>Цвет: св.пер/персик</t>
  </si>
  <si>
    <t>Майка для девочки (Черубино)</t>
  </si>
  <si>
    <t>Артикул: CAK2200</t>
  </si>
  <si>
    <t>Цвет: св.жёлтый</t>
  </si>
  <si>
    <t>Майка д/дев. (Консалт)</t>
  </si>
  <si>
    <t>Артикул: К1082н</t>
  </si>
  <si>
    <t>Размер: 64-68/122-128</t>
  </si>
  <si>
    <t>Артикул: CSB7410</t>
  </si>
  <si>
    <t>Цвет: синий</t>
  </si>
  <si>
    <t>Артикул: CSB61078</t>
  </si>
  <si>
    <t>Цвет: белый/салат</t>
  </si>
  <si>
    <t>Артикул: CSB61105</t>
  </si>
  <si>
    <t>Цвет: жёлтый/красн</t>
  </si>
  <si>
    <t>Артикул: CWN7388</t>
  </si>
  <si>
    <t>Артикул: CAK1307</t>
  </si>
  <si>
    <t>Размер: 92/52</t>
  </si>
  <si>
    <t>Артикул: CAK1317</t>
  </si>
  <si>
    <t>Цвет: св.персиковый</t>
  </si>
  <si>
    <t>Артикул: CAK2218</t>
  </si>
  <si>
    <t>Футболка для мальчика (Черубино)</t>
  </si>
  <si>
    <t>Артикул: CSK61059</t>
  </si>
  <si>
    <t>Размер: 110/60</t>
  </si>
  <si>
    <t>Фуфайка для мал. (Консалт)</t>
  </si>
  <si>
    <t>Артикул: К3880к86</t>
  </si>
  <si>
    <t>Цвет: голубой4</t>
  </si>
  <si>
    <t>Размер: 60/116</t>
  </si>
  <si>
    <t>Шорты для мальчика (Черубино)</t>
  </si>
  <si>
    <t>Артикул: CSK7407</t>
  </si>
  <si>
    <t>Размер: 116/60</t>
  </si>
  <si>
    <t>Цвет: т.синий</t>
  </si>
  <si>
    <t>Цвет: сер.меланж</t>
  </si>
  <si>
    <t>Артикул: К2231ЖКк68</t>
  </si>
  <si>
    <t>Цвет: красный+тем.дым</t>
  </si>
  <si>
    <t>Трусы-боксеры для мальчика (Черубино)</t>
  </si>
  <si>
    <t>Артикул: CAJ1354</t>
  </si>
  <si>
    <t>Размер: 152/158/80</t>
  </si>
  <si>
    <t>Пинетки дет. "Карамель"</t>
  </si>
  <si>
    <t>Артикул: U616-7</t>
  </si>
  <si>
    <t>Размер: один размер</t>
  </si>
  <si>
    <t>Комплект ясельный (джемпер, брюки) (Черубино)</t>
  </si>
  <si>
    <t>Артикул: CWN9411</t>
  </si>
  <si>
    <t>Цвет: экрю/корал</t>
  </si>
  <si>
    <t>Брюки для мальчика (Консалт)</t>
  </si>
  <si>
    <t>Артикул: СК4262к66</t>
  </si>
  <si>
    <t>Цвет: какао2</t>
  </si>
  <si>
    <t>Песочник д/м (кулирка) (Мелонс)</t>
  </si>
  <si>
    <t>Артикул: 201428песочник</t>
  </si>
  <si>
    <t>Песочник дет. (Одевашка)</t>
  </si>
  <si>
    <t>Артикул: 3729*</t>
  </si>
  <si>
    <t>Размер: 48</t>
  </si>
  <si>
    <t>Штанишки (Фанни Зебра)</t>
  </si>
  <si>
    <t>Артикул: 4.87.2</t>
  </si>
  <si>
    <t>Штанишки под подгузник (Фанни Зебра)</t>
  </si>
  <si>
    <t>Артикул: Ф4.24.2</t>
  </si>
  <si>
    <t> 3 </t>
  </si>
  <si>
    <t>Артикул: К4340к59</t>
  </si>
  <si>
    <t>Размер: 64(122)</t>
  </si>
  <si>
    <t>Цвет: колокольчик1</t>
  </si>
  <si>
    <t>Цвет: св.лососевый1</t>
  </si>
  <si>
    <t>Сорочка (Евразия)</t>
  </si>
  <si>
    <t>Артикул: К268</t>
  </si>
  <si>
    <t>Размер: 7/122</t>
  </si>
  <si>
    <t>Цвет: набивка</t>
  </si>
  <si>
    <t>Носки детские (ЛЧПФ)</t>
  </si>
  <si>
    <t>Артикул: С857л</t>
  </si>
  <si>
    <t>Размер: 18</t>
  </si>
  <si>
    <t> 5 </t>
  </si>
  <si>
    <t>Трусы мужские (Черубино)</t>
  </si>
  <si>
    <t>Артикул: ML1027</t>
  </si>
  <si>
    <t>Размер: 96/54</t>
  </si>
  <si>
    <t>Цвет: индиго</t>
  </si>
  <si>
    <t>Трусы мужские (Одевашка)</t>
  </si>
  <si>
    <t>Артикул: 1057</t>
  </si>
  <si>
    <t>Размер: 106</t>
  </si>
  <si>
    <t>Костюм виск.бриджи (Гамма Текс)</t>
  </si>
  <si>
    <t>Артикул: 1029гт</t>
  </si>
  <si>
    <t>Размер: 44</t>
  </si>
  <si>
    <t>Майка жен. (Евразия)</t>
  </si>
  <si>
    <t>Артикул: А295</t>
  </si>
  <si>
    <t>Размер: XXL</t>
  </si>
  <si>
    <t>Цвет: бел.</t>
  </si>
  <si>
    <t>Бюстгальтер (Визави)</t>
  </si>
  <si>
    <t>Артикул: BF0330-P</t>
  </si>
  <si>
    <t>Размер: 80С</t>
  </si>
  <si>
    <t>Трусы-классика Artu</t>
  </si>
  <si>
    <t>Артикул: 1435</t>
  </si>
  <si>
    <t>Размер: 4</t>
  </si>
  <si>
    <t>Трусы женские макси (Визави)</t>
  </si>
  <si>
    <t>Артикул: VDM13-11</t>
  </si>
  <si>
    <t>Цвет: WHITE\NAVY</t>
  </si>
  <si>
    <t>Артикул: VDM13-02</t>
  </si>
  <si>
    <t>Цвет: white/black</t>
  </si>
  <si>
    <t>Артикул: VDM-003-1</t>
  </si>
  <si>
    <t>Цвет: Blue</t>
  </si>
  <si>
    <t>Артикул: ТК-1</t>
  </si>
  <si>
    <t>Размер: 40-42, 44-46</t>
  </si>
  <si>
    <t>Размер: 45</t>
  </si>
  <si>
    <t>Комплект (Евразия)</t>
  </si>
  <si>
    <t>Артикул: К312</t>
  </si>
  <si>
    <t>Комплект (3трусов) (Евразия)</t>
  </si>
  <si>
    <t>Артикул: К249</t>
  </si>
  <si>
    <t>Цвет: мультиколор</t>
  </si>
  <si>
    <t>Артикул: YBG3333-001</t>
  </si>
  <si>
    <t>Трусы для девочки (Консалт)</t>
  </si>
  <si>
    <t>Артикул: К1931ал</t>
  </si>
  <si>
    <t>Сумма заказа: 11512р.</t>
  </si>
  <si>
    <t>1.Комплект детский (Пеликан)  на замену Артикул: SAXP376 или Артикул: SAXP373 </t>
  </si>
  <si>
    <t xml:space="preserve">goagsi </t>
  </si>
  <si>
    <t xml:space="preserve">NastyaMak </t>
  </si>
  <si>
    <t xml:space="preserve">Гуська </t>
  </si>
  <si>
    <t xml:space="preserve">Юлия Nesterova </t>
  </si>
  <si>
    <t>носки мужские нужны, бежевые летние р.25 с60ор или  с149ор</t>
  </si>
  <si>
    <t>Tanushik</t>
  </si>
  <si>
    <t xml:space="preserve"> CAK3294 комплект д.дев.Черубино РАЗМЕР 122/128 св.пер/персик цена 155,00 1 шт. </t>
  </si>
  <si>
    <t>Носки детские (Кроха) Артикул: SB-112 р.10/11 цена 21 руб. - 5 шт. </t>
  </si>
  <si>
    <t xml:space="preserve">1)Н003 Футболка Евразия р 5/110 белая 98,0 ( 3 штуки) </t>
  </si>
  <si>
    <t>2)Артикул:Н004 Футболка Евразия 104,0 р-р 134 светлая бирюза</t>
  </si>
  <si>
    <t>Халат женский (Меладо)Артикул: MV2149-01Иланг-Иланг  р.84-88/158-164 1 шт, 850 р</t>
  </si>
  <si>
    <t>КОльгаВ</t>
  </si>
  <si>
    <t>носки мужские по 5 шт р.27 все светлые с110кр.в по 27 руб.,</t>
  </si>
  <si>
    <t xml:space="preserve">с300кр.в по 44 руб., </t>
  </si>
  <si>
    <t xml:space="preserve">с481л по 31,9 руб. </t>
  </si>
  <si>
    <t xml:space="preserve">1) Трусы для девочки (Консалт) Артикул: К1904 Размер: 122-128 - 3 шт. </t>
  </si>
  <si>
    <t>2)Футболка (фуфайка) ясельная (Черубино) Артикул: CSB61096 Размер: 80 - 1 шт. Цвет: любой Цена: 127 руб</t>
  </si>
  <si>
    <t>Ол_га</t>
  </si>
  <si>
    <t xml:space="preserve">1. на замену Комплект женский интерл.(Гамма Текс) в Барнауле Артикул: 309гт-цена 552руб размер 44 </t>
  </si>
  <si>
    <t>315,5+166</t>
  </si>
  <si>
    <t>2665+431</t>
  </si>
  <si>
    <t>1500+170</t>
  </si>
  <si>
    <t>3562+215</t>
  </si>
  <si>
    <t>1520+500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</si>
</sst>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abSelected="1" workbookViewId="0">
      <selection activeCell="I2" sqref="I2"/>
    </sheetView>
  </sheetViews>
  <sheetFormatPr defaultRowHeight="15" x14ac:dyDescent="0.25"/>
  <cols>
    <col min="1" max="1" width="30.85546875" customWidth="1"/>
    <col min="2" max="2" width="55.7109375" customWidth="1"/>
    <col min="8" max="8" width="9.140625" style="7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</row>
    <row r="2" spans="1:8" x14ac:dyDescent="0.25">
      <c r="A2" t="s">
        <v>75</v>
      </c>
      <c r="B2" s="4" t="s">
        <v>69</v>
      </c>
      <c r="D2">
        <v>4</v>
      </c>
      <c r="E2">
        <v>68.599999999999994</v>
      </c>
    </row>
    <row r="3" spans="1:8" x14ac:dyDescent="0.25">
      <c r="A3" t="s">
        <v>75</v>
      </c>
      <c r="B3" s="4" t="s">
        <v>70</v>
      </c>
    </row>
    <row r="4" spans="1:8" x14ac:dyDescent="0.25">
      <c r="A4" t="s">
        <v>75</v>
      </c>
      <c r="B4" s="4" t="s">
        <v>71</v>
      </c>
      <c r="D4">
        <v>5</v>
      </c>
      <c r="E4">
        <v>148.96</v>
      </c>
    </row>
    <row r="5" spans="1:8" x14ac:dyDescent="0.25">
      <c r="A5" t="s">
        <v>75</v>
      </c>
      <c r="B5" s="4" t="s">
        <v>72</v>
      </c>
    </row>
    <row r="6" spans="1:8" x14ac:dyDescent="0.25">
      <c r="A6" t="s">
        <v>75</v>
      </c>
      <c r="B6" s="4" t="s">
        <v>73</v>
      </c>
    </row>
    <row r="7" spans="1:8" x14ac:dyDescent="0.25">
      <c r="A7" t="s">
        <v>75</v>
      </c>
      <c r="B7" s="4" t="s">
        <v>74</v>
      </c>
    </row>
    <row r="8" spans="1:8" s="5" customFormat="1" x14ac:dyDescent="0.25">
      <c r="A8" s="5" t="s">
        <v>75</v>
      </c>
      <c r="B8" s="9"/>
      <c r="E8" s="5">
        <f>SUM(E2:E7)</f>
        <v>217.56</v>
      </c>
      <c r="F8" s="5">
        <f>E8*1.08</f>
        <v>234.96480000000003</v>
      </c>
      <c r="G8" s="5">
        <v>235</v>
      </c>
      <c r="H8" s="8">
        <f>F8-G8</f>
        <v>-3.5199999999974807E-2</v>
      </c>
    </row>
    <row r="9" spans="1:8" x14ac:dyDescent="0.25">
      <c r="A9" t="s">
        <v>9</v>
      </c>
      <c r="B9" s="4" t="s">
        <v>8</v>
      </c>
      <c r="C9">
        <v>316.54000000000002</v>
      </c>
      <c r="E9">
        <v>316.54000000000002</v>
      </c>
    </row>
    <row r="10" spans="1:8" x14ac:dyDescent="0.25">
      <c r="A10" t="s">
        <v>9</v>
      </c>
      <c r="B10" s="4" t="s">
        <v>78</v>
      </c>
      <c r="C10">
        <v>318.5</v>
      </c>
      <c r="E10">
        <v>318.5</v>
      </c>
    </row>
    <row r="11" spans="1:8" x14ac:dyDescent="0.25">
      <c r="A11" t="s">
        <v>9</v>
      </c>
      <c r="B11" s="4" t="s">
        <v>79</v>
      </c>
      <c r="C11">
        <v>0</v>
      </c>
      <c r="E11">
        <v>0</v>
      </c>
    </row>
    <row r="12" spans="1:8" s="5" customFormat="1" x14ac:dyDescent="0.25">
      <c r="A12" s="5" t="s">
        <v>9</v>
      </c>
      <c r="B12" s="9"/>
      <c r="E12" s="5">
        <f>SUM(E9:E11)</f>
        <v>635.04</v>
      </c>
      <c r="F12" s="5">
        <f>E12*1.08</f>
        <v>685.84320000000002</v>
      </c>
      <c r="G12" s="5">
        <v>686</v>
      </c>
      <c r="H12" s="8">
        <f>F12-G12</f>
        <v>-0.15679999999997563</v>
      </c>
    </row>
    <row r="13" spans="1:8" x14ac:dyDescent="0.25">
      <c r="A13" t="s">
        <v>11</v>
      </c>
      <c r="B13" s="4" t="s">
        <v>10</v>
      </c>
      <c r="C13">
        <v>131.32</v>
      </c>
      <c r="E13">
        <v>131.32</v>
      </c>
    </row>
    <row r="14" spans="1:8" x14ac:dyDescent="0.25">
      <c r="A14" t="s">
        <v>11</v>
      </c>
      <c r="B14" s="4" t="s">
        <v>129</v>
      </c>
      <c r="C14">
        <v>0</v>
      </c>
      <c r="E14">
        <v>0</v>
      </c>
    </row>
    <row r="15" spans="1:8" x14ac:dyDescent="0.25">
      <c r="A15" t="s">
        <v>11</v>
      </c>
      <c r="B15" s="4" t="s">
        <v>128</v>
      </c>
      <c r="C15">
        <v>171.5</v>
      </c>
      <c r="E15">
        <v>171.5</v>
      </c>
    </row>
    <row r="16" spans="1:8" x14ac:dyDescent="0.25">
      <c r="A16" t="s">
        <v>11</v>
      </c>
      <c r="B16" s="4" t="s">
        <v>82</v>
      </c>
      <c r="C16">
        <v>0</v>
      </c>
      <c r="E16">
        <v>0</v>
      </c>
    </row>
    <row r="17" spans="1:11" x14ac:dyDescent="0.25">
      <c r="A17" t="s">
        <v>11</v>
      </c>
      <c r="B17" s="4" t="s">
        <v>83</v>
      </c>
      <c r="C17">
        <v>0</v>
      </c>
      <c r="E17">
        <v>0</v>
      </c>
    </row>
    <row r="18" spans="1:11" x14ac:dyDescent="0.25">
      <c r="A18" t="s">
        <v>11</v>
      </c>
      <c r="B18" s="4" t="s">
        <v>84</v>
      </c>
      <c r="C18">
        <v>0</v>
      </c>
      <c r="E18">
        <v>0</v>
      </c>
    </row>
    <row r="19" spans="1:11" x14ac:dyDescent="0.25">
      <c r="A19" t="s">
        <v>11</v>
      </c>
      <c r="B19" s="4" t="s">
        <v>85</v>
      </c>
      <c r="D19">
        <v>5</v>
      </c>
      <c r="E19">
        <v>156.31</v>
      </c>
    </row>
    <row r="20" spans="1:11" x14ac:dyDescent="0.25">
      <c r="A20" t="s">
        <v>11</v>
      </c>
      <c r="B20" s="4" t="s">
        <v>86</v>
      </c>
      <c r="C20">
        <v>0</v>
      </c>
      <c r="E20">
        <v>0</v>
      </c>
    </row>
    <row r="21" spans="1:11" x14ac:dyDescent="0.25">
      <c r="A21" t="s">
        <v>11</v>
      </c>
      <c r="B21" s="4" t="s">
        <v>87</v>
      </c>
      <c r="C21">
        <v>508.62</v>
      </c>
      <c r="E21">
        <v>508.62</v>
      </c>
    </row>
    <row r="22" spans="1:11" s="5" customFormat="1" x14ac:dyDescent="0.25">
      <c r="A22" t="s">
        <v>11</v>
      </c>
      <c r="B22" s="3" t="s">
        <v>563</v>
      </c>
      <c r="C22"/>
      <c r="D22">
        <v>5</v>
      </c>
      <c r="E22">
        <v>132.30000000000001</v>
      </c>
      <c r="F22"/>
      <c r="G22"/>
      <c r="H22" s="7"/>
      <c r="I22"/>
      <c r="J22"/>
      <c r="K22"/>
    </row>
    <row r="23" spans="1:11" x14ac:dyDescent="0.25">
      <c r="A23" t="s">
        <v>11</v>
      </c>
      <c r="B23" s="3" t="s">
        <v>564</v>
      </c>
      <c r="D23">
        <v>5</v>
      </c>
      <c r="E23">
        <v>217.56</v>
      </c>
    </row>
    <row r="24" spans="1:11" x14ac:dyDescent="0.25">
      <c r="A24" t="s">
        <v>11</v>
      </c>
      <c r="B24" s="3" t="s">
        <v>565</v>
      </c>
      <c r="D24">
        <v>5</v>
      </c>
      <c r="E24">
        <v>156.31</v>
      </c>
    </row>
    <row r="25" spans="1:11" s="5" customFormat="1" x14ac:dyDescent="0.25">
      <c r="A25" s="5" t="s">
        <v>11</v>
      </c>
      <c r="E25" s="5">
        <f>SUM(E13:E24)</f>
        <v>1473.9199999999998</v>
      </c>
      <c r="F25" s="5">
        <f>E25*1.08</f>
        <v>1591.8335999999999</v>
      </c>
      <c r="G25" s="5">
        <v>1045</v>
      </c>
      <c r="H25" s="8">
        <f>F25-G25</f>
        <v>546.83359999999993</v>
      </c>
      <c r="K25" s="5">
        <v>1045</v>
      </c>
    </row>
    <row r="26" spans="1:11" x14ac:dyDescent="0.25">
      <c r="A26" t="s">
        <v>127</v>
      </c>
      <c r="B26" s="4" t="s">
        <v>106</v>
      </c>
      <c r="C26">
        <v>126.42</v>
      </c>
      <c r="E26">
        <v>126.42</v>
      </c>
    </row>
    <row r="27" spans="1:11" x14ac:dyDescent="0.25">
      <c r="A27" t="s">
        <v>127</v>
      </c>
      <c r="B27" s="4" t="s">
        <v>107</v>
      </c>
      <c r="C27">
        <v>126.42</v>
      </c>
      <c r="E27">
        <v>126.42</v>
      </c>
    </row>
    <row r="28" spans="1:11" x14ac:dyDescent="0.25">
      <c r="A28" t="s">
        <v>127</v>
      </c>
      <c r="B28" s="4" t="s">
        <v>108</v>
      </c>
      <c r="C28">
        <v>67.62</v>
      </c>
      <c r="E28">
        <v>67.62</v>
      </c>
    </row>
    <row r="29" spans="1:11" x14ac:dyDescent="0.25">
      <c r="A29" t="s">
        <v>127</v>
      </c>
      <c r="B29" s="4" t="s">
        <v>109</v>
      </c>
      <c r="C29">
        <v>67.62</v>
      </c>
      <c r="E29">
        <v>67.62</v>
      </c>
    </row>
    <row r="30" spans="1:11" x14ac:dyDescent="0.25">
      <c r="A30" t="s">
        <v>127</v>
      </c>
      <c r="B30" s="4" t="s">
        <v>110</v>
      </c>
      <c r="C30">
        <v>175.42</v>
      </c>
      <c r="E30">
        <v>175.42</v>
      </c>
    </row>
    <row r="31" spans="1:11" x14ac:dyDescent="0.25">
      <c r="A31" t="s">
        <v>127</v>
      </c>
      <c r="B31" s="4" t="s">
        <v>111</v>
      </c>
      <c r="C31">
        <v>62.72</v>
      </c>
      <c r="E31">
        <v>62.72</v>
      </c>
    </row>
    <row r="32" spans="1:11" x14ac:dyDescent="0.25">
      <c r="A32" t="s">
        <v>127</v>
      </c>
      <c r="B32" s="4" t="s">
        <v>112</v>
      </c>
      <c r="C32">
        <v>165.62</v>
      </c>
      <c r="E32">
        <v>165.62</v>
      </c>
    </row>
    <row r="33" spans="1:17" x14ac:dyDescent="0.25">
      <c r="A33" t="s">
        <v>127</v>
      </c>
      <c r="B33" s="4" t="s">
        <v>113</v>
      </c>
      <c r="C33">
        <v>165.62</v>
      </c>
      <c r="E33">
        <v>165.62</v>
      </c>
    </row>
    <row r="34" spans="1:17" x14ac:dyDescent="0.25">
      <c r="A34" t="s">
        <v>127</v>
      </c>
      <c r="B34" s="4" t="s">
        <v>114</v>
      </c>
      <c r="C34">
        <v>165.62</v>
      </c>
      <c r="E34">
        <v>165.62</v>
      </c>
    </row>
    <row r="35" spans="1:17" x14ac:dyDescent="0.25">
      <c r="A35" t="s">
        <v>127</v>
      </c>
      <c r="B35" s="4" t="s">
        <v>115</v>
      </c>
      <c r="C35">
        <v>214.62</v>
      </c>
      <c r="E35">
        <v>214.62</v>
      </c>
    </row>
    <row r="36" spans="1:17" x14ac:dyDescent="0.25">
      <c r="A36" t="s">
        <v>127</v>
      </c>
      <c r="B36" s="4" t="s">
        <v>116</v>
      </c>
      <c r="C36">
        <v>87.22</v>
      </c>
      <c r="E36">
        <v>87.22</v>
      </c>
    </row>
    <row r="37" spans="1:17" x14ac:dyDescent="0.25">
      <c r="A37" t="s">
        <v>127</v>
      </c>
      <c r="B37" s="4" t="s">
        <v>117</v>
      </c>
      <c r="C37">
        <v>185.22</v>
      </c>
      <c r="E37">
        <v>185.22</v>
      </c>
    </row>
    <row r="38" spans="1:17" x14ac:dyDescent="0.25">
      <c r="A38" t="s">
        <v>127</v>
      </c>
      <c r="B38" s="4" t="s">
        <v>118</v>
      </c>
      <c r="C38">
        <v>168.56</v>
      </c>
      <c r="E38">
        <v>168.56</v>
      </c>
    </row>
    <row r="39" spans="1:17" x14ac:dyDescent="0.25">
      <c r="A39" t="s">
        <v>127</v>
      </c>
      <c r="B39" s="4" t="s">
        <v>119</v>
      </c>
      <c r="C39">
        <v>168.56</v>
      </c>
      <c r="E39">
        <v>168.56</v>
      </c>
    </row>
    <row r="40" spans="1:17" x14ac:dyDescent="0.25">
      <c r="A40" t="s">
        <v>127</v>
      </c>
      <c r="B40" s="4" t="s">
        <v>120</v>
      </c>
      <c r="C40">
        <v>73.5</v>
      </c>
      <c r="D40">
        <v>2</v>
      </c>
      <c r="E40">
        <f>C40*D40</f>
        <v>147</v>
      </c>
    </row>
    <row r="41" spans="1:17" x14ac:dyDescent="0.25">
      <c r="A41" t="s">
        <v>127</v>
      </c>
      <c r="B41" s="4" t="s">
        <v>121</v>
      </c>
      <c r="C41">
        <v>73.5</v>
      </c>
      <c r="D41">
        <v>2</v>
      </c>
      <c r="E41">
        <f>C41*D41</f>
        <v>147</v>
      </c>
    </row>
    <row r="42" spans="1:17" x14ac:dyDescent="0.25">
      <c r="A42" t="s">
        <v>127</v>
      </c>
      <c r="B42" s="4" t="s">
        <v>122</v>
      </c>
      <c r="C42">
        <v>73.5</v>
      </c>
      <c r="E42">
        <v>73.5</v>
      </c>
    </row>
    <row r="43" spans="1:17" x14ac:dyDescent="0.25">
      <c r="A43" t="s">
        <v>127</v>
      </c>
      <c r="B43" s="4" t="s">
        <v>123</v>
      </c>
      <c r="C43">
        <v>206.78</v>
      </c>
      <c r="E43">
        <v>206.78</v>
      </c>
    </row>
    <row r="44" spans="1:17" s="5" customFormat="1" x14ac:dyDescent="0.25">
      <c r="A44" t="s">
        <v>127</v>
      </c>
      <c r="B44" s="4" t="s">
        <v>124</v>
      </c>
      <c r="C44">
        <v>0</v>
      </c>
      <c r="D44"/>
      <c r="E44">
        <v>0</v>
      </c>
      <c r="F44"/>
      <c r="G44"/>
      <c r="H44" s="7"/>
      <c r="I44"/>
      <c r="J44"/>
      <c r="K44"/>
      <c r="L44"/>
      <c r="M44"/>
      <c r="N44"/>
      <c r="O44"/>
      <c r="P44"/>
      <c r="Q44"/>
    </row>
    <row r="45" spans="1:17" x14ac:dyDescent="0.25">
      <c r="A45" t="s">
        <v>127</v>
      </c>
      <c r="B45" s="4" t="s">
        <v>125</v>
      </c>
      <c r="C45">
        <v>0</v>
      </c>
      <c r="E45">
        <v>0</v>
      </c>
    </row>
    <row r="46" spans="1:17" x14ac:dyDescent="0.25">
      <c r="A46" t="s">
        <v>127</v>
      </c>
      <c r="B46" s="4" t="s">
        <v>126</v>
      </c>
      <c r="C46">
        <v>93.1</v>
      </c>
      <c r="D46">
        <v>2</v>
      </c>
      <c r="E46">
        <f>C46*D46</f>
        <v>186.2</v>
      </c>
      <c r="L46" s="5"/>
      <c r="M46" s="5"/>
      <c r="N46" s="5"/>
      <c r="O46" s="5"/>
      <c r="P46" s="5"/>
      <c r="Q46" s="5"/>
    </row>
    <row r="47" spans="1:17" s="5" customFormat="1" x14ac:dyDescent="0.25">
      <c r="A47" t="s">
        <v>127</v>
      </c>
      <c r="B47" s="4" t="s">
        <v>395</v>
      </c>
      <c r="C47">
        <v>55.86</v>
      </c>
      <c r="D47"/>
      <c r="E47">
        <v>55.86</v>
      </c>
      <c r="F47"/>
      <c r="G47"/>
      <c r="H47" s="7"/>
      <c r="I47"/>
      <c r="J47"/>
      <c r="K47"/>
    </row>
    <row r="48" spans="1:17" x14ac:dyDescent="0.25">
      <c r="A48" t="s">
        <v>127</v>
      </c>
      <c r="B48" t="s">
        <v>558</v>
      </c>
      <c r="C48">
        <v>20.58</v>
      </c>
      <c r="D48">
        <v>5</v>
      </c>
      <c r="E48">
        <f>C48*D48</f>
        <v>102.89999999999999</v>
      </c>
    </row>
    <row r="49" spans="1:17" x14ac:dyDescent="0.25">
      <c r="A49" t="s">
        <v>127</v>
      </c>
      <c r="B49" s="3" t="s">
        <v>399</v>
      </c>
      <c r="C49">
        <v>100.94</v>
      </c>
      <c r="D49">
        <v>3</v>
      </c>
      <c r="E49">
        <f>C49*D49</f>
        <v>302.82</v>
      </c>
      <c r="I49" s="5"/>
      <c r="J49" s="5"/>
      <c r="K49" s="5"/>
    </row>
    <row r="50" spans="1:17" x14ac:dyDescent="0.25">
      <c r="A50" s="5" t="s">
        <v>127</v>
      </c>
      <c r="B50" s="5"/>
      <c r="C50" s="5"/>
      <c r="D50" s="5"/>
      <c r="E50" s="5">
        <f>SUM(E26:E49)</f>
        <v>3169.32</v>
      </c>
      <c r="F50" s="5">
        <f>E50*1.08</f>
        <v>3422.8656000000005</v>
      </c>
      <c r="G50" s="5">
        <f>2665+431</f>
        <v>3096</v>
      </c>
      <c r="H50" s="8">
        <f>F50-G50</f>
        <v>326.86560000000054</v>
      </c>
      <c r="I50" s="5"/>
      <c r="J50" s="5"/>
      <c r="K50" s="5" t="s">
        <v>571</v>
      </c>
    </row>
    <row r="51" spans="1:17" x14ac:dyDescent="0.25">
      <c r="A51" t="s">
        <v>551</v>
      </c>
      <c r="B51" s="4" t="s">
        <v>406</v>
      </c>
      <c r="C51">
        <v>20.58</v>
      </c>
      <c r="E51">
        <v>20.58</v>
      </c>
    </row>
    <row r="52" spans="1:17" x14ac:dyDescent="0.25">
      <c r="A52" t="s">
        <v>551</v>
      </c>
      <c r="B52" s="4" t="s">
        <v>404</v>
      </c>
      <c r="C52">
        <v>20.58</v>
      </c>
      <c r="E52">
        <v>20.58</v>
      </c>
      <c r="L52" s="5"/>
      <c r="M52" s="5"/>
      <c r="N52" s="5"/>
      <c r="O52" s="5"/>
      <c r="P52" s="5"/>
      <c r="Q52" s="5"/>
    </row>
    <row r="53" spans="1:17" s="5" customFormat="1" x14ac:dyDescent="0.25">
      <c r="A53" s="5" t="s">
        <v>551</v>
      </c>
      <c r="E53" s="5">
        <f>SUM(E51:E52)</f>
        <v>41.16</v>
      </c>
      <c r="F53" s="5">
        <f>E53*1.08</f>
        <v>44.452799999999996</v>
      </c>
      <c r="G53" s="5">
        <v>45</v>
      </c>
      <c r="H53" s="8">
        <f>F53-G53</f>
        <v>-0.54720000000000368</v>
      </c>
      <c r="I53"/>
      <c r="J53"/>
      <c r="K53"/>
      <c r="L53"/>
      <c r="M53"/>
      <c r="N53"/>
      <c r="O53"/>
      <c r="P53"/>
      <c r="Q53"/>
    </row>
    <row r="54" spans="1:17" x14ac:dyDescent="0.25">
      <c r="A54" t="s">
        <v>92</v>
      </c>
      <c r="B54" s="4" t="s">
        <v>89</v>
      </c>
      <c r="C54">
        <v>240.1</v>
      </c>
      <c r="E54">
        <v>240.1</v>
      </c>
    </row>
    <row r="55" spans="1:17" x14ac:dyDescent="0.25">
      <c r="A55" t="s">
        <v>92</v>
      </c>
      <c r="B55" s="4" t="s">
        <v>90</v>
      </c>
      <c r="C55">
        <v>212.66</v>
      </c>
      <c r="E55">
        <v>212.66</v>
      </c>
      <c r="K55" s="5"/>
    </row>
    <row r="56" spans="1:17" x14ac:dyDescent="0.25">
      <c r="A56" t="s">
        <v>92</v>
      </c>
      <c r="B56" s="4" t="s">
        <v>91</v>
      </c>
      <c r="C56">
        <v>212.66</v>
      </c>
      <c r="E56">
        <v>212.66</v>
      </c>
      <c r="I56" s="5"/>
      <c r="J56" s="5"/>
      <c r="L56" s="5"/>
      <c r="M56" s="5"/>
      <c r="N56" s="5"/>
      <c r="O56" s="5"/>
      <c r="P56" s="5"/>
      <c r="Q56" s="5"/>
    </row>
    <row r="57" spans="1:17" s="5" customFormat="1" x14ac:dyDescent="0.25">
      <c r="A57" t="s">
        <v>92</v>
      </c>
      <c r="B57" s="4" t="s">
        <v>93</v>
      </c>
      <c r="C57">
        <v>176.4</v>
      </c>
      <c r="D57"/>
      <c r="E57">
        <v>176.4</v>
      </c>
      <c r="F57"/>
      <c r="G57"/>
      <c r="H57" s="7"/>
      <c r="I57"/>
      <c r="J57"/>
      <c r="K57"/>
      <c r="L57"/>
      <c r="M57"/>
      <c r="N57"/>
      <c r="O57"/>
      <c r="P57"/>
      <c r="Q57"/>
    </row>
    <row r="58" spans="1:17" x14ac:dyDescent="0.25">
      <c r="A58" t="s">
        <v>92</v>
      </c>
      <c r="B58" s="4" t="s">
        <v>94</v>
      </c>
      <c r="C58">
        <v>429.24</v>
      </c>
      <c r="E58">
        <v>429.24</v>
      </c>
    </row>
    <row r="59" spans="1:17" x14ac:dyDescent="0.25">
      <c r="A59" s="5" t="s">
        <v>92</v>
      </c>
      <c r="B59" s="9"/>
      <c r="C59" s="5"/>
      <c r="D59" s="5"/>
      <c r="E59" s="5">
        <f>SUM(E54:E58)</f>
        <v>1271.06</v>
      </c>
      <c r="F59" s="5">
        <f>E59*1.08</f>
        <v>1372.7447999999999</v>
      </c>
      <c r="G59" s="5">
        <v>1373</v>
      </c>
      <c r="H59" s="8">
        <f>F59-G59</f>
        <v>-0.25520000000005894</v>
      </c>
      <c r="K59" s="5"/>
    </row>
    <row r="60" spans="1:17" x14ac:dyDescent="0.25">
      <c r="A60" t="s">
        <v>53</v>
      </c>
      <c r="B60" s="4" t="s">
        <v>51</v>
      </c>
      <c r="C60">
        <v>110.74</v>
      </c>
      <c r="E60">
        <v>110.74</v>
      </c>
      <c r="I60" s="5"/>
      <c r="J60" s="5"/>
    </row>
    <row r="61" spans="1:17" x14ac:dyDescent="0.25">
      <c r="A61" t="s">
        <v>53</v>
      </c>
      <c r="B61" s="4" t="s">
        <v>52</v>
      </c>
      <c r="C61">
        <v>110.74</v>
      </c>
      <c r="E61">
        <v>110.74</v>
      </c>
    </row>
    <row r="62" spans="1:17" x14ac:dyDescent="0.25">
      <c r="A62" t="s">
        <v>552</v>
      </c>
      <c r="B62" s="4" t="s">
        <v>406</v>
      </c>
      <c r="C62">
        <v>20.58</v>
      </c>
      <c r="D62">
        <v>2</v>
      </c>
      <c r="E62">
        <f>C62*D62</f>
        <v>41.16</v>
      </c>
    </row>
    <row r="63" spans="1:17" x14ac:dyDescent="0.25">
      <c r="A63" s="5" t="s">
        <v>552</v>
      </c>
      <c r="B63" s="5"/>
      <c r="C63" s="5"/>
      <c r="D63" s="5"/>
      <c r="E63" s="5">
        <f>SUM(E60:E62)</f>
        <v>262.64</v>
      </c>
      <c r="F63" s="5">
        <f>E63*1.08</f>
        <v>283.65120000000002</v>
      </c>
      <c r="G63" s="5">
        <v>284</v>
      </c>
      <c r="H63" s="8">
        <f>F63-G63</f>
        <v>-0.3487999999999829</v>
      </c>
    </row>
    <row r="64" spans="1:17" x14ac:dyDescent="0.25">
      <c r="A64" t="s">
        <v>384</v>
      </c>
      <c r="B64" s="4" t="s">
        <v>376</v>
      </c>
      <c r="C64">
        <v>233.24</v>
      </c>
      <c r="E64">
        <v>233.24</v>
      </c>
      <c r="L64" s="5"/>
      <c r="M64" s="5"/>
      <c r="N64" s="5"/>
      <c r="O64" s="5"/>
      <c r="P64" s="5"/>
      <c r="Q64" s="5"/>
    </row>
    <row r="65" spans="1:17" s="5" customFormat="1" x14ac:dyDescent="0.25">
      <c r="A65" t="s">
        <v>384</v>
      </c>
      <c r="B65" s="4" t="s">
        <v>377</v>
      </c>
      <c r="C65">
        <v>227.36</v>
      </c>
      <c r="D65"/>
      <c r="E65">
        <v>227.36</v>
      </c>
      <c r="F65"/>
      <c r="G65"/>
      <c r="H65" s="7"/>
      <c r="I65"/>
      <c r="J65"/>
      <c r="K65"/>
      <c r="L65"/>
      <c r="M65"/>
      <c r="N65"/>
      <c r="O65"/>
      <c r="P65"/>
      <c r="Q65"/>
    </row>
    <row r="66" spans="1:17" x14ac:dyDescent="0.25">
      <c r="A66" t="s">
        <v>384</v>
      </c>
      <c r="B66" s="4" t="s">
        <v>378</v>
      </c>
      <c r="C66">
        <v>156.80000000000001</v>
      </c>
      <c r="E66">
        <v>156.80000000000001</v>
      </c>
    </row>
    <row r="67" spans="1:17" x14ac:dyDescent="0.25">
      <c r="A67" t="s">
        <v>384</v>
      </c>
      <c r="B67" s="4" t="s">
        <v>379</v>
      </c>
      <c r="C67">
        <v>156.80000000000001</v>
      </c>
      <c r="E67">
        <v>156.80000000000001</v>
      </c>
      <c r="K67" s="5"/>
    </row>
    <row r="68" spans="1:17" x14ac:dyDescent="0.25">
      <c r="A68" t="s">
        <v>384</v>
      </c>
      <c r="B68" s="4" t="s">
        <v>380</v>
      </c>
      <c r="C68">
        <v>179.34</v>
      </c>
      <c r="E68">
        <v>179.34</v>
      </c>
      <c r="I68" s="5"/>
      <c r="J68" s="5"/>
      <c r="L68" s="5"/>
      <c r="M68" s="5"/>
      <c r="N68" s="5"/>
      <c r="O68" s="5"/>
      <c r="P68" s="5"/>
      <c r="Q68" s="5"/>
    </row>
    <row r="69" spans="1:17" s="5" customFormat="1" x14ac:dyDescent="0.25">
      <c r="A69" t="s">
        <v>384</v>
      </c>
      <c r="B69" s="4" t="s">
        <v>381</v>
      </c>
      <c r="C69">
        <v>151.9</v>
      </c>
      <c r="D69"/>
      <c r="E69">
        <v>151.9</v>
      </c>
      <c r="F69"/>
      <c r="G69"/>
      <c r="H69" s="7"/>
      <c r="I69"/>
      <c r="J69"/>
      <c r="K69"/>
    </row>
    <row r="70" spans="1:17" x14ac:dyDescent="0.25">
      <c r="A70" t="s">
        <v>384</v>
      </c>
      <c r="B70" s="4" t="s">
        <v>382</v>
      </c>
      <c r="C70">
        <v>171.5</v>
      </c>
      <c r="E70">
        <v>171.5</v>
      </c>
    </row>
    <row r="71" spans="1:17" x14ac:dyDescent="0.25">
      <c r="A71" t="s">
        <v>384</v>
      </c>
      <c r="B71" s="4" t="s">
        <v>383</v>
      </c>
      <c r="C71">
        <v>188.16</v>
      </c>
      <c r="E71">
        <v>188.16</v>
      </c>
      <c r="K71" s="5"/>
    </row>
    <row r="72" spans="1:17" x14ac:dyDescent="0.25">
      <c r="A72" s="5" t="s">
        <v>384</v>
      </c>
      <c r="B72" s="5"/>
      <c r="C72" s="5"/>
      <c r="D72" s="5"/>
      <c r="E72" s="5">
        <f>SUM(E64:E71)</f>
        <v>1465.1000000000001</v>
      </c>
      <c r="F72" s="5">
        <f>E72*1.08</f>
        <v>1582.3080000000002</v>
      </c>
      <c r="G72" s="5">
        <v>1582</v>
      </c>
      <c r="H72" s="8">
        <f>F72-G72</f>
        <v>0.3080000000002201</v>
      </c>
      <c r="I72" s="5"/>
      <c r="J72" s="5"/>
      <c r="K72" s="5"/>
    </row>
    <row r="73" spans="1:17" x14ac:dyDescent="0.25">
      <c r="A73" t="s">
        <v>398</v>
      </c>
      <c r="B73" s="4" t="s">
        <v>418</v>
      </c>
      <c r="C73">
        <v>343.98</v>
      </c>
      <c r="E73">
        <v>343.98</v>
      </c>
    </row>
    <row r="74" spans="1:17" x14ac:dyDescent="0.25">
      <c r="A74" t="s">
        <v>398</v>
      </c>
      <c r="B74" s="4" t="s">
        <v>419</v>
      </c>
      <c r="C74">
        <v>120.54</v>
      </c>
      <c r="E74">
        <v>120.54</v>
      </c>
    </row>
    <row r="75" spans="1:17" x14ac:dyDescent="0.25">
      <c r="A75" t="s">
        <v>398</v>
      </c>
      <c r="B75" s="4" t="s">
        <v>408</v>
      </c>
      <c r="C75">
        <v>284.2</v>
      </c>
      <c r="E75">
        <v>284.2</v>
      </c>
    </row>
    <row r="76" spans="1:17" x14ac:dyDescent="0.25">
      <c r="A76" t="s">
        <v>398</v>
      </c>
      <c r="B76" s="4" t="s">
        <v>409</v>
      </c>
      <c r="C76">
        <v>376.32</v>
      </c>
      <c r="E76">
        <v>376.32</v>
      </c>
      <c r="L76" s="5"/>
      <c r="M76" s="5"/>
      <c r="N76" s="5"/>
      <c r="O76" s="5"/>
      <c r="P76" s="5"/>
      <c r="Q76" s="5"/>
    </row>
    <row r="77" spans="1:17" s="5" customFormat="1" x14ac:dyDescent="0.25">
      <c r="A77" t="s">
        <v>398</v>
      </c>
      <c r="B77" s="4" t="s">
        <v>417</v>
      </c>
      <c r="C77">
        <v>328.3</v>
      </c>
      <c r="D77"/>
      <c r="E77">
        <v>328.3</v>
      </c>
      <c r="F77"/>
      <c r="G77"/>
      <c r="H77" s="7"/>
      <c r="I77"/>
      <c r="J77"/>
      <c r="K77"/>
      <c r="L77"/>
      <c r="M77"/>
      <c r="N77"/>
      <c r="O77"/>
      <c r="P77"/>
      <c r="Q77"/>
    </row>
    <row r="78" spans="1:17" x14ac:dyDescent="0.25">
      <c r="A78" t="s">
        <v>398</v>
      </c>
      <c r="B78" s="4" t="s">
        <v>413</v>
      </c>
      <c r="C78">
        <v>180.32</v>
      </c>
      <c r="E78">
        <v>180.32</v>
      </c>
    </row>
    <row r="79" spans="1:17" x14ac:dyDescent="0.25">
      <c r="A79" t="s">
        <v>398</v>
      </c>
      <c r="B79" s="4" t="s">
        <v>414</v>
      </c>
      <c r="C79">
        <v>240.1</v>
      </c>
      <c r="E79">
        <v>240.1</v>
      </c>
      <c r="K79" s="5"/>
    </row>
    <row r="80" spans="1:17" x14ac:dyDescent="0.25">
      <c r="A80" t="s">
        <v>398</v>
      </c>
      <c r="B80" s="4" t="s">
        <v>416</v>
      </c>
      <c r="C80">
        <v>318.5</v>
      </c>
      <c r="E80">
        <v>318.5</v>
      </c>
      <c r="I80" s="5"/>
      <c r="J80" s="5"/>
    </row>
    <row r="81" spans="1:11" x14ac:dyDescent="0.25">
      <c r="A81" t="s">
        <v>398</v>
      </c>
      <c r="B81" s="4" t="s">
        <v>415</v>
      </c>
      <c r="C81">
        <v>238.14</v>
      </c>
      <c r="E81">
        <v>238.14</v>
      </c>
    </row>
    <row r="82" spans="1:11" x14ac:dyDescent="0.25">
      <c r="A82" s="5" t="s">
        <v>398</v>
      </c>
      <c r="B82" s="5"/>
      <c r="C82" s="5"/>
      <c r="D82" s="5"/>
      <c r="E82" s="5">
        <f>SUM(E73:E81)</f>
        <v>2430.3999999999996</v>
      </c>
      <c r="F82" s="5">
        <f>E82*1.08</f>
        <v>2624.8319999999999</v>
      </c>
      <c r="G82" s="5">
        <v>2625</v>
      </c>
      <c r="H82" s="8">
        <f>F82-G82</f>
        <v>-0.16800000000012005</v>
      </c>
      <c r="I82" s="5"/>
      <c r="J82" s="5"/>
      <c r="K82" s="5"/>
    </row>
    <row r="83" spans="1:11" s="5" customFormat="1" x14ac:dyDescent="0.25">
      <c r="A83" t="s">
        <v>556</v>
      </c>
      <c r="B83" t="s">
        <v>555</v>
      </c>
      <c r="C83">
        <v>33.9</v>
      </c>
      <c r="D83">
        <v>5</v>
      </c>
      <c r="E83">
        <f>C83*D83</f>
        <v>169.5</v>
      </c>
      <c r="F83"/>
      <c r="G83"/>
      <c r="H83" s="7"/>
      <c r="I83"/>
      <c r="J83"/>
      <c r="K83"/>
    </row>
    <row r="84" spans="1:11" x14ac:dyDescent="0.25">
      <c r="A84" s="5" t="s">
        <v>556</v>
      </c>
      <c r="B84" s="5"/>
      <c r="C84" s="5"/>
      <c r="D84" s="5"/>
      <c r="E84" s="5">
        <f>SUM(E83)</f>
        <v>169.5</v>
      </c>
      <c r="F84" s="5">
        <f>E84*1.08</f>
        <v>183.06</v>
      </c>
      <c r="G84" s="5">
        <v>183</v>
      </c>
      <c r="H84" s="8">
        <f>F84-G84</f>
        <v>6.0000000000002274E-2</v>
      </c>
      <c r="I84" s="5"/>
      <c r="J84" s="5"/>
      <c r="K84" s="5"/>
    </row>
    <row r="85" spans="1:11" s="5" customFormat="1" x14ac:dyDescent="0.25">
      <c r="A85" t="s">
        <v>63</v>
      </c>
      <c r="B85" s="4" t="s">
        <v>58</v>
      </c>
      <c r="C85">
        <v>282.24</v>
      </c>
      <c r="D85"/>
      <c r="E85">
        <v>282.24</v>
      </c>
      <c r="F85"/>
      <c r="G85"/>
      <c r="H85" s="7"/>
      <c r="I85"/>
      <c r="J85"/>
      <c r="K85"/>
    </row>
    <row r="86" spans="1:11" x14ac:dyDescent="0.25">
      <c r="A86" t="s">
        <v>63</v>
      </c>
      <c r="B86" s="4" t="s">
        <v>59</v>
      </c>
      <c r="C86">
        <v>410.62</v>
      </c>
      <c r="E86">
        <v>410.62</v>
      </c>
    </row>
    <row r="87" spans="1:11" x14ac:dyDescent="0.25">
      <c r="A87" t="s">
        <v>63</v>
      </c>
      <c r="B87" s="4" t="s">
        <v>60</v>
      </c>
      <c r="C87">
        <v>65.66</v>
      </c>
      <c r="D87">
        <v>2</v>
      </c>
      <c r="E87">
        <f>C87*D87</f>
        <v>131.32</v>
      </c>
    </row>
    <row r="88" spans="1:11" x14ac:dyDescent="0.25">
      <c r="A88" t="s">
        <v>63</v>
      </c>
      <c r="B88" s="4" t="s">
        <v>61</v>
      </c>
      <c r="C88">
        <v>55.86</v>
      </c>
      <c r="D88">
        <v>2</v>
      </c>
      <c r="E88">
        <f>C88*D88</f>
        <v>111.72</v>
      </c>
    </row>
    <row r="89" spans="1:11" x14ac:dyDescent="0.25">
      <c r="A89" t="s">
        <v>63</v>
      </c>
      <c r="B89" s="4" t="s">
        <v>62</v>
      </c>
      <c r="C89">
        <v>391.02</v>
      </c>
      <c r="E89">
        <v>391.02</v>
      </c>
    </row>
    <row r="90" spans="1:11" x14ac:dyDescent="0.25">
      <c r="A90" t="s">
        <v>63</v>
      </c>
      <c r="B90" s="4" t="s">
        <v>76</v>
      </c>
      <c r="C90">
        <v>0</v>
      </c>
      <c r="E90">
        <v>0</v>
      </c>
    </row>
    <row r="91" spans="1:11" x14ac:dyDescent="0.25">
      <c r="A91" t="s">
        <v>63</v>
      </c>
      <c r="B91" s="4" t="s">
        <v>77</v>
      </c>
      <c r="C91">
        <v>191.1</v>
      </c>
      <c r="E91">
        <v>191.1</v>
      </c>
    </row>
    <row r="92" spans="1:11" x14ac:dyDescent="0.25">
      <c r="A92" s="5" t="s">
        <v>63</v>
      </c>
      <c r="B92" s="9"/>
      <c r="C92" s="5"/>
      <c r="D92" s="5"/>
      <c r="E92" s="5">
        <f>SUM(E85:E91)</f>
        <v>1518.02</v>
      </c>
      <c r="F92" s="5">
        <f>E92*1.08</f>
        <v>1639.4616000000001</v>
      </c>
      <c r="G92" s="5">
        <v>1639</v>
      </c>
      <c r="H92" s="8">
        <f>F92-G92</f>
        <v>0.46160000000008949</v>
      </c>
    </row>
    <row r="93" spans="1:11" x14ac:dyDescent="0.25">
      <c r="A93" t="s">
        <v>13</v>
      </c>
      <c r="B93" s="4" t="s">
        <v>12</v>
      </c>
      <c r="C93">
        <v>122.5</v>
      </c>
      <c r="E93">
        <v>122.5</v>
      </c>
    </row>
    <row r="94" spans="1:11" x14ac:dyDescent="0.25">
      <c r="A94" t="s">
        <v>13</v>
      </c>
      <c r="B94" s="4" t="s">
        <v>105</v>
      </c>
      <c r="D94">
        <v>2</v>
      </c>
      <c r="E94">
        <v>333.2</v>
      </c>
    </row>
    <row r="95" spans="1:11" x14ac:dyDescent="0.25">
      <c r="A95" t="s">
        <v>13</v>
      </c>
      <c r="B95" s="4" t="s">
        <v>404</v>
      </c>
      <c r="C95">
        <v>20.58</v>
      </c>
      <c r="D95">
        <v>2</v>
      </c>
      <c r="E95">
        <f>C95*D95</f>
        <v>41.16</v>
      </c>
    </row>
    <row r="96" spans="1:11" x14ac:dyDescent="0.25">
      <c r="A96" s="5" t="s">
        <v>13</v>
      </c>
      <c r="B96" s="9"/>
      <c r="C96" s="5"/>
      <c r="D96" s="5"/>
      <c r="E96" s="5">
        <f>SUM(E93:E95)</f>
        <v>496.86</v>
      </c>
      <c r="F96" s="5">
        <f>E96*1.08</f>
        <v>536.60880000000009</v>
      </c>
      <c r="G96" s="5">
        <v>537</v>
      </c>
      <c r="H96" s="8">
        <f>F96-G96</f>
        <v>-0.39119999999991251</v>
      </c>
    </row>
    <row r="97" spans="1:17" x14ac:dyDescent="0.25">
      <c r="A97" t="s">
        <v>386</v>
      </c>
      <c r="B97" s="4" t="s">
        <v>387</v>
      </c>
      <c r="C97">
        <v>62.72</v>
      </c>
      <c r="E97">
        <v>62.72</v>
      </c>
      <c r="L97" s="5"/>
      <c r="M97" s="5"/>
      <c r="N97" s="5"/>
      <c r="O97" s="5"/>
      <c r="P97" s="5"/>
      <c r="Q97" s="5"/>
    </row>
    <row r="98" spans="1:17" s="5" customFormat="1" x14ac:dyDescent="0.25">
      <c r="A98" t="s">
        <v>386</v>
      </c>
      <c r="B98" s="4" t="s">
        <v>388</v>
      </c>
      <c r="C98">
        <v>63.7</v>
      </c>
      <c r="D98"/>
      <c r="E98">
        <v>63.7</v>
      </c>
      <c r="F98"/>
      <c r="G98"/>
      <c r="H98" s="7"/>
      <c r="I98"/>
      <c r="J98"/>
      <c r="K98"/>
      <c r="L98"/>
      <c r="M98"/>
      <c r="N98"/>
      <c r="O98"/>
      <c r="P98"/>
      <c r="Q98"/>
    </row>
    <row r="99" spans="1:17" x14ac:dyDescent="0.25">
      <c r="A99" t="s">
        <v>386</v>
      </c>
      <c r="B99" s="4" t="s">
        <v>389</v>
      </c>
      <c r="C99">
        <v>87.22</v>
      </c>
      <c r="E99">
        <v>87.22</v>
      </c>
      <c r="L99" s="5"/>
      <c r="M99" s="5"/>
      <c r="N99" s="5"/>
      <c r="O99" s="5"/>
      <c r="P99" s="5"/>
      <c r="Q99" s="5"/>
    </row>
    <row r="100" spans="1:17" s="5" customFormat="1" x14ac:dyDescent="0.25">
      <c r="A100" t="s">
        <v>386</v>
      </c>
      <c r="B100" s="4" t="s">
        <v>390</v>
      </c>
      <c r="C100">
        <v>151.9</v>
      </c>
      <c r="D100"/>
      <c r="E100">
        <v>151.9</v>
      </c>
      <c r="F100"/>
      <c r="G100"/>
      <c r="H100" s="7"/>
      <c r="I100"/>
      <c r="J100"/>
      <c r="L100"/>
      <c r="M100"/>
      <c r="N100"/>
      <c r="O100"/>
      <c r="P100"/>
      <c r="Q100"/>
    </row>
    <row r="101" spans="1:17" x14ac:dyDescent="0.25">
      <c r="A101" t="s">
        <v>386</v>
      </c>
      <c r="B101" s="4" t="s">
        <v>391</v>
      </c>
      <c r="C101">
        <v>122.5</v>
      </c>
      <c r="E101">
        <v>122.5</v>
      </c>
      <c r="J101" s="5"/>
    </row>
    <row r="102" spans="1:17" x14ac:dyDescent="0.25">
      <c r="A102" t="s">
        <v>386</v>
      </c>
      <c r="B102" s="4" t="s">
        <v>392</v>
      </c>
      <c r="C102">
        <v>188.16</v>
      </c>
      <c r="E102">
        <v>188.16</v>
      </c>
      <c r="I102" s="5"/>
      <c r="K102" s="5"/>
    </row>
    <row r="103" spans="1:17" x14ac:dyDescent="0.25">
      <c r="A103" t="s">
        <v>386</v>
      </c>
      <c r="B103" s="4" t="s">
        <v>400</v>
      </c>
      <c r="C103">
        <v>102.9</v>
      </c>
      <c r="E103">
        <v>102.9</v>
      </c>
      <c r="J103" s="5"/>
    </row>
    <row r="104" spans="1:17" x14ac:dyDescent="0.25">
      <c r="A104" t="s">
        <v>386</v>
      </c>
      <c r="B104" s="4" t="s">
        <v>401</v>
      </c>
      <c r="C104">
        <v>98</v>
      </c>
      <c r="E104">
        <v>98</v>
      </c>
      <c r="I104" s="5"/>
    </row>
    <row r="105" spans="1:17" x14ac:dyDescent="0.25">
      <c r="A105" t="s">
        <v>386</v>
      </c>
      <c r="B105" s="4" t="s">
        <v>402</v>
      </c>
      <c r="C105">
        <v>98</v>
      </c>
      <c r="E105">
        <v>98</v>
      </c>
    </row>
    <row r="106" spans="1:17" x14ac:dyDescent="0.25">
      <c r="A106" s="5" t="s">
        <v>386</v>
      </c>
      <c r="B106" s="5"/>
      <c r="C106" s="5"/>
      <c r="D106" s="5"/>
      <c r="E106" s="5">
        <f>SUM(E97:E105)</f>
        <v>975.09999999999991</v>
      </c>
      <c r="F106" s="5">
        <f>E106*1.08</f>
        <v>1053.1079999999999</v>
      </c>
      <c r="G106" s="5">
        <v>1053</v>
      </c>
      <c r="H106" s="8">
        <f>F106-G106</f>
        <v>0.10799999999994725</v>
      </c>
      <c r="I106" s="5"/>
      <c r="J106" s="5"/>
      <c r="K106" s="5"/>
    </row>
    <row r="107" spans="1:17" s="5" customFormat="1" x14ac:dyDescent="0.25">
      <c r="A107" t="s">
        <v>29</v>
      </c>
      <c r="B107" s="4" t="s">
        <v>24</v>
      </c>
      <c r="C107"/>
      <c r="D107">
        <v>2</v>
      </c>
      <c r="E107">
        <v>105.84</v>
      </c>
      <c r="F107"/>
      <c r="G107"/>
      <c r="H107" s="7"/>
      <c r="I107"/>
      <c r="J107"/>
      <c r="K107"/>
    </row>
    <row r="108" spans="1:17" x14ac:dyDescent="0.25">
      <c r="A108" t="s">
        <v>29</v>
      </c>
      <c r="B108" s="4" t="s">
        <v>25</v>
      </c>
      <c r="C108">
        <v>184.24</v>
      </c>
      <c r="E108">
        <v>184.24</v>
      </c>
    </row>
    <row r="109" spans="1:17" x14ac:dyDescent="0.25">
      <c r="A109" t="s">
        <v>29</v>
      </c>
      <c r="B109" s="4" t="s">
        <v>26</v>
      </c>
      <c r="C109">
        <v>322.42</v>
      </c>
      <c r="E109">
        <v>322.42</v>
      </c>
    </row>
    <row r="110" spans="1:17" x14ac:dyDescent="0.25">
      <c r="A110" t="s">
        <v>29</v>
      </c>
      <c r="B110" s="4" t="s">
        <v>27</v>
      </c>
      <c r="C110">
        <v>110.74</v>
      </c>
      <c r="E110">
        <v>110.74</v>
      </c>
    </row>
    <row r="111" spans="1:17" x14ac:dyDescent="0.25">
      <c r="A111" t="s">
        <v>29</v>
      </c>
      <c r="B111" s="4" t="s">
        <v>28</v>
      </c>
      <c r="C111">
        <v>110.74</v>
      </c>
      <c r="E111">
        <v>110.74</v>
      </c>
    </row>
    <row r="112" spans="1:17" x14ac:dyDescent="0.25">
      <c r="A112" t="s">
        <v>29</v>
      </c>
      <c r="B112" s="4" t="s">
        <v>406</v>
      </c>
      <c r="C112">
        <v>20.58</v>
      </c>
      <c r="E112">
        <v>20.58</v>
      </c>
      <c r="L112" s="5"/>
      <c r="M112" s="5"/>
      <c r="N112" s="5"/>
      <c r="O112" s="5"/>
      <c r="P112" s="5"/>
      <c r="Q112" s="5"/>
    </row>
    <row r="113" spans="1:17" s="5" customFormat="1" x14ac:dyDescent="0.25">
      <c r="A113" t="s">
        <v>553</v>
      </c>
      <c r="B113" s="4" t="s">
        <v>404</v>
      </c>
      <c r="C113">
        <v>20.58</v>
      </c>
      <c r="D113"/>
      <c r="E113">
        <v>20.58</v>
      </c>
      <c r="F113"/>
      <c r="G113"/>
      <c r="H113" s="7"/>
      <c r="I113"/>
      <c r="J113"/>
      <c r="K113"/>
      <c r="L113"/>
      <c r="M113"/>
      <c r="N113"/>
      <c r="O113"/>
      <c r="P113"/>
      <c r="Q113"/>
    </row>
    <row r="114" spans="1:17" x14ac:dyDescent="0.25">
      <c r="A114" s="5" t="s">
        <v>553</v>
      </c>
      <c r="B114" s="5"/>
      <c r="C114" s="5"/>
      <c r="D114" s="5"/>
      <c r="E114" s="5">
        <f>SUM(E107:E113)</f>
        <v>875.1400000000001</v>
      </c>
      <c r="F114" s="5">
        <f>E114*1.08</f>
        <v>945.15120000000013</v>
      </c>
      <c r="G114" s="5">
        <f>825.55+119.6</f>
        <v>945.15</v>
      </c>
      <c r="H114" s="8">
        <f>F114-G114</f>
        <v>1.2000000001535227E-3</v>
      </c>
      <c r="K114" s="5">
        <v>825.55</v>
      </c>
      <c r="L114" s="5"/>
      <c r="M114" s="5"/>
      <c r="N114" s="5"/>
      <c r="O114" s="5"/>
      <c r="P114" s="5"/>
      <c r="Q114" s="5"/>
    </row>
    <row r="115" spans="1:17" s="5" customFormat="1" x14ac:dyDescent="0.25">
      <c r="A115" t="s">
        <v>393</v>
      </c>
      <c r="B115" s="2" t="s">
        <v>559</v>
      </c>
      <c r="C115">
        <v>96.04</v>
      </c>
      <c r="D115">
        <v>3</v>
      </c>
      <c r="E115">
        <f>C115*D115</f>
        <v>288.12</v>
      </c>
      <c r="F115"/>
      <c r="G115"/>
      <c r="H115" s="7"/>
      <c r="I115"/>
      <c r="J115"/>
      <c r="L115"/>
      <c r="M115"/>
      <c r="N115"/>
      <c r="O115"/>
      <c r="P115"/>
      <c r="Q115"/>
    </row>
    <row r="116" spans="1:17" x14ac:dyDescent="0.25">
      <c r="A116" t="s">
        <v>393</v>
      </c>
      <c r="B116" t="s">
        <v>560</v>
      </c>
      <c r="C116">
        <v>106.82</v>
      </c>
      <c r="E116">
        <v>106.82</v>
      </c>
    </row>
    <row r="117" spans="1:17" x14ac:dyDescent="0.25">
      <c r="A117" t="s">
        <v>393</v>
      </c>
      <c r="B117" s="4" t="s">
        <v>394</v>
      </c>
      <c r="C117">
        <v>345.94</v>
      </c>
      <c r="E117">
        <v>345.94</v>
      </c>
      <c r="J117" s="5"/>
      <c r="L117" s="5"/>
      <c r="M117" s="5"/>
      <c r="N117" s="5"/>
      <c r="O117" s="5"/>
      <c r="P117" s="5"/>
      <c r="Q117" s="5"/>
    </row>
    <row r="118" spans="1:17" s="5" customFormat="1" x14ac:dyDescent="0.25">
      <c r="A118" s="5" t="s">
        <v>393</v>
      </c>
      <c r="E118" s="5">
        <f>SUM(E115:E117)</f>
        <v>740.88</v>
      </c>
      <c r="F118" s="5">
        <f>E118*1.08</f>
        <v>800.1504000000001</v>
      </c>
      <c r="G118" s="5">
        <v>800</v>
      </c>
      <c r="H118" s="8">
        <f>F118-G118</f>
        <v>0.15040000000010423</v>
      </c>
      <c r="L118"/>
      <c r="M118"/>
      <c r="N118"/>
      <c r="O118"/>
      <c r="P118"/>
      <c r="Q118"/>
    </row>
    <row r="119" spans="1:17" s="5" customFormat="1" x14ac:dyDescent="0.25">
      <c r="A119" t="s">
        <v>562</v>
      </c>
      <c r="B119" s="3" t="s">
        <v>561</v>
      </c>
      <c r="C119">
        <v>833</v>
      </c>
      <c r="D119"/>
      <c r="E119">
        <v>833</v>
      </c>
      <c r="F119"/>
      <c r="G119"/>
      <c r="H119" s="7"/>
      <c r="I119"/>
      <c r="J119"/>
    </row>
    <row r="120" spans="1:17" x14ac:dyDescent="0.25">
      <c r="A120" s="5" t="s">
        <v>562</v>
      </c>
      <c r="B120" s="5"/>
      <c r="C120" s="5"/>
      <c r="D120" s="5"/>
      <c r="E120" s="5">
        <f>SUM(E119)</f>
        <v>833</v>
      </c>
      <c r="F120" s="5">
        <f>E120*1.08</f>
        <v>899.6400000000001</v>
      </c>
      <c r="G120" s="5">
        <v>0</v>
      </c>
      <c r="H120" s="8">
        <f>F120-G120</f>
        <v>899.6400000000001</v>
      </c>
      <c r="I120" s="5"/>
      <c r="J120" s="5"/>
      <c r="K120" s="5"/>
    </row>
    <row r="121" spans="1:17" s="5" customFormat="1" x14ac:dyDescent="0.25">
      <c r="A121" t="s">
        <v>50</v>
      </c>
      <c r="B121" s="4" t="s">
        <v>30</v>
      </c>
      <c r="C121">
        <v>55.86</v>
      </c>
      <c r="D121"/>
      <c r="E121">
        <v>55.86</v>
      </c>
      <c r="F121"/>
      <c r="G121"/>
      <c r="H121" s="7"/>
      <c r="I121"/>
      <c r="K121"/>
    </row>
    <row r="122" spans="1:17" x14ac:dyDescent="0.25">
      <c r="A122" t="s">
        <v>50</v>
      </c>
      <c r="B122" s="4" t="s">
        <v>31</v>
      </c>
      <c r="C122">
        <v>122.5</v>
      </c>
      <c r="E122">
        <v>122.5</v>
      </c>
      <c r="I122" s="5"/>
      <c r="K122" s="5"/>
    </row>
    <row r="123" spans="1:17" x14ac:dyDescent="0.25">
      <c r="A123" t="s">
        <v>50</v>
      </c>
      <c r="B123" s="4" t="s">
        <v>32</v>
      </c>
      <c r="C123">
        <v>40.18</v>
      </c>
      <c r="E123">
        <v>40.18</v>
      </c>
    </row>
    <row r="124" spans="1:17" x14ac:dyDescent="0.25">
      <c r="A124" t="s">
        <v>50</v>
      </c>
      <c r="B124" s="4" t="s">
        <v>33</v>
      </c>
      <c r="C124">
        <v>59.78</v>
      </c>
      <c r="E124">
        <v>59.78</v>
      </c>
      <c r="J124" s="5"/>
    </row>
    <row r="125" spans="1:17" x14ac:dyDescent="0.25">
      <c r="A125" t="s">
        <v>50</v>
      </c>
      <c r="B125" s="4" t="s">
        <v>34</v>
      </c>
      <c r="C125">
        <v>118.58</v>
      </c>
      <c r="E125">
        <v>118.58</v>
      </c>
      <c r="I125" s="5"/>
    </row>
    <row r="126" spans="1:17" x14ac:dyDescent="0.25">
      <c r="A126" t="s">
        <v>50</v>
      </c>
      <c r="B126" s="4" t="s">
        <v>35</v>
      </c>
      <c r="C126">
        <v>99.96</v>
      </c>
      <c r="E126">
        <v>99.96</v>
      </c>
    </row>
    <row r="127" spans="1:17" x14ac:dyDescent="0.25">
      <c r="A127" t="s">
        <v>50</v>
      </c>
      <c r="B127" s="4" t="s">
        <v>36</v>
      </c>
      <c r="C127">
        <v>52.92</v>
      </c>
      <c r="E127">
        <v>52.92</v>
      </c>
      <c r="L127" s="5"/>
      <c r="M127" s="5"/>
      <c r="N127" s="5"/>
      <c r="O127" s="5"/>
      <c r="P127" s="5"/>
      <c r="Q127" s="5"/>
    </row>
    <row r="128" spans="1:17" s="5" customFormat="1" x14ac:dyDescent="0.25">
      <c r="A128" t="s">
        <v>50</v>
      </c>
      <c r="B128" s="4" t="s">
        <v>37</v>
      </c>
      <c r="C128">
        <v>49</v>
      </c>
      <c r="D128"/>
      <c r="E128">
        <v>49</v>
      </c>
      <c r="F128"/>
      <c r="G128"/>
      <c r="H128" s="7"/>
      <c r="I128"/>
      <c r="J128"/>
      <c r="K128"/>
      <c r="L128"/>
      <c r="M128"/>
      <c r="N128"/>
      <c r="O128"/>
      <c r="P128"/>
      <c r="Q128"/>
    </row>
    <row r="129" spans="1:17" x14ac:dyDescent="0.25">
      <c r="A129" t="s">
        <v>50</v>
      </c>
      <c r="B129" s="4" t="s">
        <v>38</v>
      </c>
      <c r="C129">
        <v>135.24</v>
      </c>
      <c r="E129">
        <v>135.24</v>
      </c>
    </row>
    <row r="130" spans="1:17" x14ac:dyDescent="0.25">
      <c r="A130" t="s">
        <v>50</v>
      </c>
      <c r="B130" s="4" t="s">
        <v>39</v>
      </c>
      <c r="C130">
        <v>0</v>
      </c>
      <c r="E130">
        <v>0</v>
      </c>
      <c r="L130" s="5"/>
      <c r="M130" s="5"/>
      <c r="N130" s="5"/>
      <c r="O130" s="5"/>
      <c r="P130" s="5"/>
      <c r="Q130" s="5"/>
    </row>
    <row r="131" spans="1:17" s="5" customFormat="1" x14ac:dyDescent="0.25">
      <c r="A131" t="s">
        <v>50</v>
      </c>
      <c r="B131" s="4" t="s">
        <v>40</v>
      </c>
      <c r="C131">
        <v>411.6</v>
      </c>
      <c r="D131"/>
      <c r="E131">
        <v>411.6</v>
      </c>
      <c r="F131"/>
      <c r="G131"/>
      <c r="H131" s="7"/>
      <c r="I131"/>
      <c r="J131"/>
      <c r="K131"/>
      <c r="L131"/>
      <c r="M131"/>
      <c r="N131"/>
      <c r="O131"/>
      <c r="P131"/>
      <c r="Q131"/>
    </row>
    <row r="132" spans="1:17" x14ac:dyDescent="0.25">
      <c r="A132" t="s">
        <v>50</v>
      </c>
      <c r="B132" s="4" t="s">
        <v>41</v>
      </c>
      <c r="C132">
        <v>411.6</v>
      </c>
      <c r="E132">
        <v>411.6</v>
      </c>
      <c r="K132" s="5"/>
    </row>
    <row r="133" spans="1:17" x14ac:dyDescent="0.25">
      <c r="A133" t="s">
        <v>50</v>
      </c>
      <c r="B133" s="4" t="s">
        <v>42</v>
      </c>
      <c r="C133">
        <v>98</v>
      </c>
      <c r="E133">
        <v>98</v>
      </c>
      <c r="L133" s="5"/>
      <c r="M133" s="5"/>
      <c r="N133" s="5"/>
      <c r="O133" s="5"/>
      <c r="P133" s="5"/>
      <c r="Q133" s="5"/>
    </row>
    <row r="134" spans="1:17" s="5" customFormat="1" x14ac:dyDescent="0.25">
      <c r="A134" t="s">
        <v>50</v>
      </c>
      <c r="B134" s="4" t="s">
        <v>43</v>
      </c>
      <c r="C134">
        <v>118.9</v>
      </c>
      <c r="D134"/>
      <c r="E134">
        <v>118.9</v>
      </c>
      <c r="F134"/>
      <c r="G134"/>
      <c r="H134" s="7"/>
      <c r="I134"/>
      <c r="K134"/>
      <c r="L134"/>
      <c r="M134"/>
      <c r="N134"/>
      <c r="O134"/>
      <c r="P134"/>
      <c r="Q134"/>
    </row>
    <row r="135" spans="1:17" x14ac:dyDescent="0.25">
      <c r="A135" t="s">
        <v>50</v>
      </c>
      <c r="B135" s="4" t="s">
        <v>44</v>
      </c>
      <c r="C135">
        <v>0</v>
      </c>
      <c r="E135">
        <v>0</v>
      </c>
      <c r="I135" s="5"/>
      <c r="K135" s="5"/>
    </row>
    <row r="136" spans="1:17" x14ac:dyDescent="0.25">
      <c r="A136" t="s">
        <v>50</v>
      </c>
      <c r="B136" s="4" t="s">
        <v>45</v>
      </c>
      <c r="C136">
        <v>102.9</v>
      </c>
      <c r="E136">
        <v>102.9</v>
      </c>
    </row>
    <row r="137" spans="1:17" x14ac:dyDescent="0.25">
      <c r="A137" t="s">
        <v>50</v>
      </c>
      <c r="B137" s="4" t="s">
        <v>46</v>
      </c>
      <c r="C137">
        <v>78.400000000000006</v>
      </c>
      <c r="E137">
        <v>78.400000000000006</v>
      </c>
      <c r="J137" s="5"/>
    </row>
    <row r="138" spans="1:17" x14ac:dyDescent="0.25">
      <c r="A138" t="s">
        <v>50</v>
      </c>
      <c r="B138" s="4" t="s">
        <v>47</v>
      </c>
      <c r="C138">
        <v>63.7</v>
      </c>
      <c r="E138">
        <v>63.7</v>
      </c>
      <c r="I138" s="5"/>
      <c r="K138" s="5"/>
    </row>
    <row r="139" spans="1:17" x14ac:dyDescent="0.25">
      <c r="A139" t="s">
        <v>50</v>
      </c>
      <c r="B139" s="4" t="s">
        <v>48</v>
      </c>
      <c r="C139">
        <v>0</v>
      </c>
      <c r="E139">
        <v>0</v>
      </c>
    </row>
    <row r="140" spans="1:17" x14ac:dyDescent="0.25">
      <c r="A140" t="s">
        <v>50</v>
      </c>
      <c r="B140" s="4" t="s">
        <v>49</v>
      </c>
      <c r="C140">
        <v>92.12</v>
      </c>
      <c r="E140">
        <v>92.12</v>
      </c>
      <c r="J140" s="5"/>
    </row>
    <row r="141" spans="1:17" x14ac:dyDescent="0.25">
      <c r="A141" s="5" t="s">
        <v>50</v>
      </c>
      <c r="B141" s="5"/>
      <c r="C141" s="5"/>
      <c r="D141" s="5"/>
      <c r="E141" s="5">
        <f>SUM(E121:E140)</f>
        <v>2111.2400000000002</v>
      </c>
      <c r="F141" s="5">
        <f>E141*1.08</f>
        <v>2280.1392000000005</v>
      </c>
      <c r="G141" s="5">
        <v>2280</v>
      </c>
      <c r="H141" s="8">
        <f>F141-G141</f>
        <v>0.13920000000052823</v>
      </c>
      <c r="I141" s="5"/>
    </row>
    <row r="142" spans="1:17" x14ac:dyDescent="0.25">
      <c r="A142" t="s">
        <v>57</v>
      </c>
      <c r="B142" s="4" t="s">
        <v>56</v>
      </c>
      <c r="C142">
        <v>0</v>
      </c>
      <c r="E142">
        <v>0</v>
      </c>
    </row>
    <row r="143" spans="1:17" x14ac:dyDescent="0.25">
      <c r="A143" s="5" t="s">
        <v>57</v>
      </c>
      <c r="B143" s="5"/>
      <c r="C143" s="5"/>
      <c r="D143" s="5"/>
      <c r="E143" s="5">
        <v>0</v>
      </c>
      <c r="F143" s="5">
        <v>0</v>
      </c>
      <c r="G143" s="5">
        <v>0</v>
      </c>
      <c r="H143" s="8">
        <v>0</v>
      </c>
    </row>
    <row r="144" spans="1:17" x14ac:dyDescent="0.25">
      <c r="A144" t="s">
        <v>363</v>
      </c>
      <c r="B144" s="4" t="s">
        <v>364</v>
      </c>
      <c r="C144">
        <v>365.54</v>
      </c>
      <c r="E144">
        <v>365.54</v>
      </c>
    </row>
    <row r="145" spans="1:11" x14ac:dyDescent="0.25">
      <c r="A145" t="s">
        <v>363</v>
      </c>
      <c r="B145" s="4" t="s">
        <v>365</v>
      </c>
      <c r="C145">
        <v>223.44</v>
      </c>
      <c r="E145">
        <v>223.44</v>
      </c>
    </row>
    <row r="146" spans="1:11" x14ac:dyDescent="0.25">
      <c r="A146" t="s">
        <v>363</v>
      </c>
      <c r="B146" s="4" t="s">
        <v>366</v>
      </c>
      <c r="C146">
        <v>345.94</v>
      </c>
      <c r="E146">
        <v>345.94</v>
      </c>
    </row>
    <row r="147" spans="1:11" x14ac:dyDescent="0.25">
      <c r="A147" t="s">
        <v>363</v>
      </c>
      <c r="B147" s="4" t="s">
        <v>367</v>
      </c>
      <c r="C147">
        <v>274.39999999999998</v>
      </c>
      <c r="E147">
        <v>274.39999999999998</v>
      </c>
    </row>
    <row r="148" spans="1:11" x14ac:dyDescent="0.25">
      <c r="A148" t="s">
        <v>363</v>
      </c>
      <c r="B148" s="2" t="s">
        <v>368</v>
      </c>
      <c r="C148">
        <v>54.88</v>
      </c>
      <c r="D148">
        <v>2</v>
      </c>
      <c r="E148">
        <f>C148*D148</f>
        <v>109.76</v>
      </c>
    </row>
    <row r="149" spans="1:11" x14ac:dyDescent="0.25">
      <c r="A149" t="s">
        <v>363</v>
      </c>
      <c r="B149" t="s">
        <v>369</v>
      </c>
      <c r="C149">
        <v>146.51</v>
      </c>
      <c r="D149">
        <v>2</v>
      </c>
      <c r="E149">
        <f>C149*D149</f>
        <v>293.02</v>
      </c>
    </row>
    <row r="150" spans="1:11" x14ac:dyDescent="0.25">
      <c r="A150" t="s">
        <v>363</v>
      </c>
      <c r="B150" s="2" t="s">
        <v>370</v>
      </c>
      <c r="C150">
        <v>86.24</v>
      </c>
      <c r="D150">
        <v>3</v>
      </c>
      <c r="E150">
        <f>C150*D150</f>
        <v>258.71999999999997</v>
      </c>
    </row>
    <row r="151" spans="1:11" x14ac:dyDescent="0.25">
      <c r="A151" s="5" t="s">
        <v>363</v>
      </c>
      <c r="B151" s="5"/>
      <c r="C151" s="5"/>
      <c r="D151" s="5"/>
      <c r="E151" s="5">
        <f>SUM(E144:E150)</f>
        <v>1870.8200000000002</v>
      </c>
      <c r="F151" s="5">
        <f>E151*1.08</f>
        <v>2020.4856000000002</v>
      </c>
      <c r="G151" s="5">
        <f>1520+500</f>
        <v>2020</v>
      </c>
      <c r="H151" s="8">
        <f>F151-G151</f>
        <v>0.48560000000020409</v>
      </c>
      <c r="I151" s="5"/>
      <c r="J151" s="5"/>
      <c r="K151" s="5" t="s">
        <v>574</v>
      </c>
    </row>
    <row r="152" spans="1:11" s="5" customFormat="1" x14ac:dyDescent="0.25">
      <c r="A152" t="s">
        <v>359</v>
      </c>
      <c r="B152" s="4" t="s">
        <v>360</v>
      </c>
      <c r="C152">
        <v>145.04</v>
      </c>
      <c r="D152"/>
      <c r="E152">
        <v>145.04</v>
      </c>
      <c r="F152"/>
      <c r="G152"/>
      <c r="H152" s="7"/>
      <c r="I152"/>
      <c r="J152"/>
      <c r="K152"/>
    </row>
    <row r="153" spans="1:11" x14ac:dyDescent="0.25">
      <c r="A153" t="s">
        <v>359</v>
      </c>
      <c r="B153" s="4" t="s">
        <v>410</v>
      </c>
      <c r="C153">
        <v>142.1</v>
      </c>
      <c r="E153">
        <v>142.1</v>
      </c>
    </row>
    <row r="154" spans="1:11" x14ac:dyDescent="0.25">
      <c r="A154" t="s">
        <v>359</v>
      </c>
      <c r="B154" s="4" t="s">
        <v>411</v>
      </c>
      <c r="C154">
        <v>122.5</v>
      </c>
      <c r="E154">
        <v>122.5</v>
      </c>
    </row>
    <row r="155" spans="1:11" x14ac:dyDescent="0.25">
      <c r="A155" t="s">
        <v>359</v>
      </c>
      <c r="B155" s="4" t="s">
        <v>557</v>
      </c>
      <c r="C155">
        <v>151.9</v>
      </c>
      <c r="E155">
        <v>151.9</v>
      </c>
    </row>
    <row r="156" spans="1:11" x14ac:dyDescent="0.25">
      <c r="A156" t="s">
        <v>359</v>
      </c>
      <c r="B156" s="4" t="s">
        <v>361</v>
      </c>
      <c r="C156">
        <v>76.44</v>
      </c>
      <c r="E156">
        <v>76.44</v>
      </c>
    </row>
    <row r="157" spans="1:11" x14ac:dyDescent="0.25">
      <c r="A157" t="s">
        <v>359</v>
      </c>
      <c r="B157" s="4" t="s">
        <v>362</v>
      </c>
      <c r="C157">
        <v>63.7</v>
      </c>
      <c r="D157">
        <v>3</v>
      </c>
      <c r="E157">
        <f>C157*D157</f>
        <v>191.10000000000002</v>
      </c>
    </row>
    <row r="158" spans="1:11" x14ac:dyDescent="0.25">
      <c r="A158" t="s">
        <v>359</v>
      </c>
      <c r="B158" s="4" t="s">
        <v>412</v>
      </c>
      <c r="C158">
        <v>173.46</v>
      </c>
      <c r="E158">
        <v>173.46</v>
      </c>
    </row>
    <row r="159" spans="1:11" x14ac:dyDescent="0.25">
      <c r="A159" s="5" t="s">
        <v>359</v>
      </c>
      <c r="B159" s="5"/>
      <c r="C159" s="5"/>
      <c r="D159" s="5"/>
      <c r="E159" s="5">
        <f>SUM(E152:E158)</f>
        <v>1002.5400000000001</v>
      </c>
      <c r="F159" s="5">
        <f>E159*1.08</f>
        <v>1082.7432000000001</v>
      </c>
      <c r="G159" s="5">
        <v>1083</v>
      </c>
      <c r="H159" s="8">
        <f>F159-G159</f>
        <v>-0.25679999999988468</v>
      </c>
      <c r="I159" s="5"/>
      <c r="J159" s="5"/>
      <c r="K159" s="5"/>
    </row>
    <row r="160" spans="1:11" s="5" customFormat="1" x14ac:dyDescent="0.25">
      <c r="A160" t="s">
        <v>17</v>
      </c>
      <c r="B160" s="4" t="s">
        <v>14</v>
      </c>
      <c r="C160">
        <v>138.18</v>
      </c>
      <c r="D160"/>
      <c r="E160">
        <v>138.18</v>
      </c>
      <c r="F160"/>
      <c r="G160"/>
      <c r="H160" s="7"/>
      <c r="I160"/>
      <c r="J160"/>
      <c r="K160"/>
    </row>
    <row r="161" spans="1:11" x14ac:dyDescent="0.25">
      <c r="A161" t="s">
        <v>17</v>
      </c>
      <c r="B161" s="4" t="s">
        <v>15</v>
      </c>
      <c r="D161">
        <v>2</v>
      </c>
      <c r="E161">
        <v>293.02</v>
      </c>
    </row>
    <row r="162" spans="1:11" x14ac:dyDescent="0.25">
      <c r="A162" t="s">
        <v>17</v>
      </c>
      <c r="B162" s="4" t="s">
        <v>16</v>
      </c>
      <c r="C162">
        <v>245</v>
      </c>
      <c r="E162">
        <v>245</v>
      </c>
    </row>
    <row r="163" spans="1:11" x14ac:dyDescent="0.25">
      <c r="A163" t="s">
        <v>17</v>
      </c>
      <c r="B163" s="4" t="s">
        <v>54</v>
      </c>
      <c r="C163">
        <v>175.42</v>
      </c>
      <c r="E163">
        <v>175.42</v>
      </c>
    </row>
    <row r="164" spans="1:11" x14ac:dyDescent="0.25">
      <c r="A164" t="s">
        <v>17</v>
      </c>
      <c r="B164" s="4" t="s">
        <v>88</v>
      </c>
      <c r="C164">
        <v>68.599999999999994</v>
      </c>
      <c r="E164">
        <v>68.599999999999994</v>
      </c>
    </row>
    <row r="165" spans="1:11" x14ac:dyDescent="0.25">
      <c r="A165" t="s">
        <v>17</v>
      </c>
      <c r="B165" s="4" t="s">
        <v>55</v>
      </c>
      <c r="C165">
        <v>210.7</v>
      </c>
      <c r="E165">
        <v>210.7</v>
      </c>
    </row>
    <row r="166" spans="1:11" x14ac:dyDescent="0.25">
      <c r="A166" t="s">
        <v>17</v>
      </c>
      <c r="B166" s="4" t="s">
        <v>550</v>
      </c>
      <c r="C166">
        <v>345.94</v>
      </c>
      <c r="E166">
        <v>345.94</v>
      </c>
    </row>
    <row r="167" spans="1:11" x14ac:dyDescent="0.25">
      <c r="A167" t="s">
        <v>17</v>
      </c>
      <c r="B167" s="4" t="s">
        <v>64</v>
      </c>
      <c r="C167">
        <v>172.48</v>
      </c>
      <c r="E167">
        <v>172.48</v>
      </c>
    </row>
    <row r="168" spans="1:11" x14ac:dyDescent="0.25">
      <c r="A168" t="s">
        <v>17</v>
      </c>
      <c r="B168" s="4" t="s">
        <v>65</v>
      </c>
      <c r="C168">
        <v>244.02</v>
      </c>
      <c r="E168">
        <v>244.02</v>
      </c>
    </row>
    <row r="169" spans="1:11" x14ac:dyDescent="0.25">
      <c r="A169" t="s">
        <v>17</v>
      </c>
      <c r="B169" s="4" t="s">
        <v>66</v>
      </c>
      <c r="C169">
        <v>0</v>
      </c>
      <c r="E169">
        <v>0</v>
      </c>
    </row>
    <row r="170" spans="1:11" x14ac:dyDescent="0.25">
      <c r="A170" t="s">
        <v>17</v>
      </c>
      <c r="B170" s="4" t="s">
        <v>67</v>
      </c>
      <c r="C170">
        <v>508.62</v>
      </c>
      <c r="E170">
        <v>508.62</v>
      </c>
    </row>
    <row r="171" spans="1:11" x14ac:dyDescent="0.25">
      <c r="A171" t="s">
        <v>17</v>
      </c>
      <c r="B171" s="4" t="s">
        <v>80</v>
      </c>
      <c r="C171">
        <v>895.72</v>
      </c>
      <c r="E171">
        <v>895.72</v>
      </c>
    </row>
    <row r="172" spans="1:11" x14ac:dyDescent="0.25">
      <c r="A172" t="s">
        <v>17</v>
      </c>
      <c r="B172" t="s">
        <v>403</v>
      </c>
      <c r="C172">
        <v>137.19999999999999</v>
      </c>
      <c r="E172">
        <v>137.19999999999999</v>
      </c>
    </row>
    <row r="173" spans="1:11" x14ac:dyDescent="0.25">
      <c r="A173" t="s">
        <v>17</v>
      </c>
      <c r="B173" t="s">
        <v>407</v>
      </c>
      <c r="C173">
        <v>62.72</v>
      </c>
      <c r="E173">
        <v>62.72</v>
      </c>
    </row>
    <row r="174" spans="1:11" x14ac:dyDescent="0.25">
      <c r="A174" s="5" t="s">
        <v>17</v>
      </c>
      <c r="B174" s="5"/>
      <c r="C174" s="5"/>
      <c r="D174" s="5"/>
      <c r="E174" s="5">
        <f>SUM(E160:E173)</f>
        <v>3497.6199999999994</v>
      </c>
      <c r="F174" s="5">
        <f>E174*1.08</f>
        <v>3777.4295999999995</v>
      </c>
      <c r="G174" s="5">
        <f>3562+215</f>
        <v>3777</v>
      </c>
      <c r="H174" s="8">
        <f>F174-G174</f>
        <v>0.42959999999948195</v>
      </c>
      <c r="I174" s="5"/>
      <c r="J174" s="5"/>
      <c r="K174" s="5" t="s">
        <v>573</v>
      </c>
    </row>
    <row r="175" spans="1:11" s="5" customFormat="1" x14ac:dyDescent="0.25">
      <c r="A175" t="s">
        <v>68</v>
      </c>
      <c r="B175" s="4" t="s">
        <v>81</v>
      </c>
      <c r="C175">
        <v>292.04000000000002</v>
      </c>
      <c r="D175"/>
      <c r="E175">
        <v>292.04000000000002</v>
      </c>
      <c r="F175"/>
      <c r="G175"/>
      <c r="H175" s="7"/>
      <c r="I175"/>
      <c r="J175"/>
      <c r="K175"/>
    </row>
    <row r="176" spans="1:11" x14ac:dyDescent="0.25">
      <c r="A176" t="s">
        <v>68</v>
      </c>
      <c r="B176" s="4" t="s">
        <v>396</v>
      </c>
      <c r="C176">
        <v>73.5</v>
      </c>
      <c r="E176">
        <v>73.5</v>
      </c>
    </row>
    <row r="177" spans="1:11" x14ac:dyDescent="0.25">
      <c r="A177" t="s">
        <v>68</v>
      </c>
      <c r="B177" s="4" t="s">
        <v>397</v>
      </c>
      <c r="C177">
        <v>80.36</v>
      </c>
      <c r="E177">
        <v>80.36</v>
      </c>
    </row>
    <row r="178" spans="1:11" x14ac:dyDescent="0.25">
      <c r="A178" s="5" t="s">
        <v>68</v>
      </c>
      <c r="B178" s="5"/>
      <c r="C178" s="5"/>
      <c r="D178" s="5"/>
      <c r="E178" s="5">
        <f>SUM(E175:E177)</f>
        <v>445.90000000000003</v>
      </c>
      <c r="F178" s="5">
        <f>E178*1.08</f>
        <v>481.57200000000006</v>
      </c>
      <c r="G178" s="5">
        <f>315.5+166</f>
        <v>481.5</v>
      </c>
      <c r="H178" s="8">
        <f>F178-G178</f>
        <v>7.2000000000059572E-2</v>
      </c>
      <c r="I178" s="5"/>
      <c r="J178" s="5"/>
      <c r="K178" s="5" t="s">
        <v>570</v>
      </c>
    </row>
    <row r="179" spans="1:11" s="5" customFormat="1" x14ac:dyDescent="0.25">
      <c r="A179" t="s">
        <v>23</v>
      </c>
      <c r="B179" s="4" t="s">
        <v>21</v>
      </c>
      <c r="C179">
        <v>342.02</v>
      </c>
      <c r="D179"/>
      <c r="E179">
        <v>342.02</v>
      </c>
      <c r="F179"/>
      <c r="G179"/>
      <c r="H179" s="7"/>
      <c r="I179"/>
      <c r="J179"/>
      <c r="K179"/>
    </row>
    <row r="180" spans="1:11" x14ac:dyDescent="0.25">
      <c r="A180" t="s">
        <v>23</v>
      </c>
      <c r="B180" s="4" t="s">
        <v>22</v>
      </c>
      <c r="C180">
        <v>342.02</v>
      </c>
      <c r="E180">
        <v>342.02</v>
      </c>
    </row>
    <row r="181" spans="1:11" x14ac:dyDescent="0.25">
      <c r="A181" s="5" t="s">
        <v>23</v>
      </c>
      <c r="B181" s="9"/>
      <c r="C181" s="5"/>
      <c r="D181" s="5"/>
      <c r="E181" s="5">
        <f>SUM(E179:E180)</f>
        <v>684.04</v>
      </c>
      <c r="F181" s="5">
        <f>E181*1.08</f>
        <v>738.76319999999998</v>
      </c>
      <c r="G181" s="5">
        <v>739</v>
      </c>
      <c r="H181" s="8">
        <f>F181-G181</f>
        <v>-0.23680000000001655</v>
      </c>
    </row>
    <row r="182" spans="1:11" x14ac:dyDescent="0.25">
      <c r="A182" t="s">
        <v>371</v>
      </c>
      <c r="B182" s="3" t="s">
        <v>569</v>
      </c>
      <c r="C182">
        <v>540.96</v>
      </c>
      <c r="E182">
        <v>540.96</v>
      </c>
    </row>
    <row r="183" spans="1:11" x14ac:dyDescent="0.25">
      <c r="A183" t="s">
        <v>371</v>
      </c>
      <c r="B183" s="4" t="s">
        <v>372</v>
      </c>
      <c r="C183">
        <v>210.7</v>
      </c>
      <c r="D183">
        <v>2</v>
      </c>
      <c r="E183">
        <f>C183*D183</f>
        <v>421.4</v>
      </c>
    </row>
    <row r="184" spans="1:11" x14ac:dyDescent="0.25">
      <c r="A184" t="s">
        <v>371</v>
      </c>
      <c r="B184" s="4" t="s">
        <v>373</v>
      </c>
      <c r="C184">
        <v>22.54</v>
      </c>
      <c r="D184">
        <v>5</v>
      </c>
      <c r="E184">
        <f>C184*D184</f>
        <v>112.69999999999999</v>
      </c>
    </row>
    <row r="185" spans="1:11" x14ac:dyDescent="0.25">
      <c r="A185" t="s">
        <v>371</v>
      </c>
      <c r="B185" s="4" t="s">
        <v>374</v>
      </c>
      <c r="C185">
        <v>73.5</v>
      </c>
      <c r="D185">
        <v>2</v>
      </c>
      <c r="E185">
        <f>C185*D185</f>
        <v>147</v>
      </c>
    </row>
    <row r="186" spans="1:11" x14ac:dyDescent="0.25">
      <c r="A186" t="s">
        <v>371</v>
      </c>
      <c r="B186" s="4" t="s">
        <v>375</v>
      </c>
      <c r="C186">
        <v>139.16</v>
      </c>
      <c r="E186">
        <v>139.16</v>
      </c>
    </row>
    <row r="187" spans="1:11" x14ac:dyDescent="0.25">
      <c r="A187" s="5" t="s">
        <v>371</v>
      </c>
      <c r="B187" s="5"/>
      <c r="C187" s="5"/>
      <c r="D187" s="5"/>
      <c r="E187" s="5">
        <f>SUM(E182:E186)</f>
        <v>1361.22</v>
      </c>
      <c r="F187" s="5">
        <f>E187*1.08</f>
        <v>1470.1176</v>
      </c>
      <c r="G187" s="5">
        <v>886</v>
      </c>
      <c r="H187" s="8">
        <f>F187-G187</f>
        <v>584.11760000000004</v>
      </c>
      <c r="I187" s="5"/>
      <c r="J187" s="5"/>
      <c r="K187" s="5"/>
    </row>
    <row r="188" spans="1:11" s="5" customFormat="1" x14ac:dyDescent="0.25">
      <c r="A188" t="s">
        <v>568</v>
      </c>
      <c r="B188" s="3" t="s">
        <v>566</v>
      </c>
      <c r="C188"/>
      <c r="D188">
        <v>3</v>
      </c>
      <c r="E188">
        <v>170.52</v>
      </c>
      <c r="F188"/>
      <c r="G188"/>
      <c r="H188" s="7"/>
      <c r="I188"/>
      <c r="J188"/>
      <c r="K188"/>
    </row>
    <row r="189" spans="1:11" x14ac:dyDescent="0.25">
      <c r="A189" t="s">
        <v>568</v>
      </c>
      <c r="B189" s="3" t="s">
        <v>567</v>
      </c>
      <c r="C189">
        <v>124.46</v>
      </c>
      <c r="E189">
        <v>124.46</v>
      </c>
    </row>
    <row r="190" spans="1:11" x14ac:dyDescent="0.25">
      <c r="A190" s="5" t="s">
        <v>568</v>
      </c>
      <c r="B190" s="5"/>
      <c r="C190" s="5"/>
      <c r="D190" s="5"/>
      <c r="E190" s="5">
        <f>SUM(E188:E189)</f>
        <v>294.98</v>
      </c>
      <c r="F190" s="5">
        <f>E190*1.08</f>
        <v>318.57840000000004</v>
      </c>
      <c r="G190" s="5">
        <v>0</v>
      </c>
      <c r="H190" s="8">
        <f>F190-G190</f>
        <v>318.57840000000004</v>
      </c>
      <c r="I190" s="5"/>
      <c r="J190" s="5"/>
      <c r="K190" s="5"/>
    </row>
    <row r="191" spans="1:11" s="5" customFormat="1" x14ac:dyDescent="0.25">
      <c r="A191" t="s">
        <v>104</v>
      </c>
      <c r="B191" s="4" t="s">
        <v>95</v>
      </c>
      <c r="C191"/>
      <c r="D191"/>
      <c r="E191"/>
      <c r="F191"/>
      <c r="G191"/>
      <c r="H191" s="7"/>
      <c r="I191"/>
      <c r="J191"/>
      <c r="K191"/>
    </row>
    <row r="192" spans="1:11" x14ac:dyDescent="0.25">
      <c r="A192" t="s">
        <v>104</v>
      </c>
      <c r="B192" s="4" t="s">
        <v>96</v>
      </c>
      <c r="C192">
        <v>351.82</v>
      </c>
      <c r="E192">
        <v>351.82</v>
      </c>
    </row>
    <row r="193" spans="1:11" x14ac:dyDescent="0.25">
      <c r="A193" t="s">
        <v>104</v>
      </c>
      <c r="B193" s="4" t="s">
        <v>97</v>
      </c>
      <c r="C193">
        <v>214.62</v>
      </c>
      <c r="E193">
        <v>214.62</v>
      </c>
    </row>
    <row r="194" spans="1:11" x14ac:dyDescent="0.25">
      <c r="A194" t="s">
        <v>104</v>
      </c>
      <c r="B194" s="4" t="s">
        <v>98</v>
      </c>
      <c r="C194">
        <v>76.44</v>
      </c>
      <c r="E194">
        <v>76.44</v>
      </c>
    </row>
    <row r="195" spans="1:11" x14ac:dyDescent="0.25">
      <c r="A195" t="s">
        <v>104</v>
      </c>
      <c r="B195" s="4" t="s">
        <v>99</v>
      </c>
      <c r="C195">
        <v>168.56</v>
      </c>
      <c r="E195">
        <v>168.56</v>
      </c>
    </row>
    <row r="196" spans="1:11" x14ac:dyDescent="0.25">
      <c r="A196" t="s">
        <v>104</v>
      </c>
      <c r="B196" s="3" t="s">
        <v>100</v>
      </c>
      <c r="D196">
        <v>2</v>
      </c>
      <c r="E196">
        <v>332.22</v>
      </c>
    </row>
    <row r="197" spans="1:11" x14ac:dyDescent="0.25">
      <c r="A197" t="s">
        <v>104</v>
      </c>
      <c r="B197" s="4" t="s">
        <v>101</v>
      </c>
      <c r="C197">
        <v>105.84</v>
      </c>
      <c r="E197">
        <v>105.84</v>
      </c>
    </row>
    <row r="198" spans="1:11" x14ac:dyDescent="0.25">
      <c r="A198" t="s">
        <v>104</v>
      </c>
      <c r="B198" s="4" t="s">
        <v>102</v>
      </c>
      <c r="C198">
        <v>140.13999999999999</v>
      </c>
      <c r="E198">
        <v>140.13999999999999</v>
      </c>
    </row>
    <row r="199" spans="1:11" x14ac:dyDescent="0.25">
      <c r="A199" t="s">
        <v>104</v>
      </c>
      <c r="B199" s="4" t="s">
        <v>103</v>
      </c>
      <c r="C199">
        <v>0</v>
      </c>
      <c r="E199">
        <v>0</v>
      </c>
    </row>
    <row r="200" spans="1:11" x14ac:dyDescent="0.25">
      <c r="A200" s="10" t="s">
        <v>104</v>
      </c>
      <c r="B200" s="4" t="s">
        <v>385</v>
      </c>
      <c r="C200">
        <v>488.04</v>
      </c>
      <c r="D200" s="10"/>
      <c r="E200">
        <v>488.04</v>
      </c>
      <c r="F200" s="10"/>
      <c r="G200" s="10"/>
      <c r="H200" s="11"/>
      <c r="I200" s="10"/>
      <c r="J200" s="10"/>
      <c r="K200" s="10"/>
    </row>
    <row r="201" spans="1:11" s="10" customFormat="1" x14ac:dyDescent="0.25">
      <c r="A201" s="5" t="s">
        <v>104</v>
      </c>
      <c r="B201" s="5"/>
      <c r="C201" s="5"/>
      <c r="D201" s="5"/>
      <c r="E201" s="5">
        <f>SUM(E192:E200)</f>
        <v>1877.6799999999998</v>
      </c>
      <c r="F201" s="5">
        <f>E201*1.08</f>
        <v>2027.8943999999999</v>
      </c>
      <c r="G201" s="5">
        <f>1500+170</f>
        <v>1670</v>
      </c>
      <c r="H201" s="8">
        <f>F201-G201</f>
        <v>357.89439999999991</v>
      </c>
      <c r="I201" s="5"/>
      <c r="J201" s="5"/>
      <c r="K201" s="5" t="s">
        <v>572</v>
      </c>
    </row>
    <row r="202" spans="1:11" s="5" customFormat="1" x14ac:dyDescent="0.25">
      <c r="A202" t="s">
        <v>20</v>
      </c>
      <c r="B202" s="4" t="s">
        <v>18</v>
      </c>
      <c r="C202">
        <v>77.42</v>
      </c>
      <c r="D202"/>
      <c r="E202">
        <v>77.42</v>
      </c>
      <c r="F202"/>
      <c r="G202"/>
      <c r="H202" s="7"/>
      <c r="I202"/>
      <c r="J202"/>
      <c r="K202"/>
    </row>
    <row r="203" spans="1:11" x14ac:dyDescent="0.25">
      <c r="A203" t="s">
        <v>20</v>
      </c>
      <c r="B203" s="4" t="s">
        <v>19</v>
      </c>
      <c r="C203">
        <v>138.18</v>
      </c>
      <c r="E203">
        <v>138.18</v>
      </c>
    </row>
    <row r="204" spans="1:11" x14ac:dyDescent="0.25">
      <c r="A204" s="5" t="s">
        <v>20</v>
      </c>
      <c r="B204" s="5"/>
      <c r="C204" s="5"/>
      <c r="D204" s="5"/>
      <c r="E204" s="5">
        <f>SUM(E202:E203)</f>
        <v>215.60000000000002</v>
      </c>
      <c r="F204" s="5">
        <f>E204*1.08</f>
        <v>232.84800000000004</v>
      </c>
      <c r="G204" s="5">
        <v>233</v>
      </c>
      <c r="H204" s="8">
        <f>F204-G204</f>
        <v>-0.15199999999995839</v>
      </c>
    </row>
    <row r="205" spans="1:11" x14ac:dyDescent="0.25">
      <c r="A205" t="s">
        <v>405</v>
      </c>
      <c r="B205" s="4" t="s">
        <v>406</v>
      </c>
      <c r="C205">
        <v>20.58</v>
      </c>
      <c r="E205">
        <v>20.58</v>
      </c>
    </row>
    <row r="206" spans="1:11" x14ac:dyDescent="0.25">
      <c r="A206" t="s">
        <v>554</v>
      </c>
      <c r="B206" s="4" t="s">
        <v>404</v>
      </c>
      <c r="C206">
        <v>20.58</v>
      </c>
      <c r="E206">
        <v>20.58</v>
      </c>
    </row>
    <row r="207" spans="1:11" x14ac:dyDescent="0.25">
      <c r="A207" s="5" t="s">
        <v>554</v>
      </c>
      <c r="B207" s="5"/>
      <c r="C207" s="5"/>
      <c r="D207" s="5"/>
      <c r="E207" s="5">
        <f>SUM(E205:E206)</f>
        <v>41.16</v>
      </c>
      <c r="F207" s="5">
        <f>E207*1.08</f>
        <v>44.452799999999996</v>
      </c>
      <c r="G207" s="5">
        <v>44</v>
      </c>
      <c r="H207" s="8">
        <f>F207-G207</f>
        <v>0.45279999999999632</v>
      </c>
    </row>
    <row r="211" spans="2:2" x14ac:dyDescent="0.25">
      <c r="B211" s="4"/>
    </row>
    <row r="212" spans="2:2" x14ac:dyDescent="0.25">
      <c r="B212" s="4"/>
    </row>
    <row r="214" spans="2:2" x14ac:dyDescent="0.25">
      <c r="B214" s="4"/>
    </row>
  </sheetData>
  <sortState ref="A2:K214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6"/>
  <sheetViews>
    <sheetView topLeftCell="A148" workbookViewId="0">
      <selection activeCell="B86" sqref="B86:D89"/>
    </sheetView>
  </sheetViews>
  <sheetFormatPr defaultRowHeight="15" x14ac:dyDescent="0.25"/>
  <cols>
    <col min="1" max="1" width="18.85546875" customWidth="1"/>
    <col min="2" max="2" width="48.28515625" customWidth="1"/>
  </cols>
  <sheetData>
    <row r="1" spans="1:4" x14ac:dyDescent="0.25">
      <c r="A1" t="s">
        <v>130</v>
      </c>
      <c r="B1" t="s">
        <v>131</v>
      </c>
      <c r="C1" t="s">
        <v>132</v>
      </c>
    </row>
    <row r="2" spans="1:4" x14ac:dyDescent="0.25">
      <c r="B2" t="s">
        <v>133</v>
      </c>
      <c r="C2" t="s">
        <v>137</v>
      </c>
      <c r="D2">
        <v>125</v>
      </c>
    </row>
    <row r="3" spans="1:4" x14ac:dyDescent="0.25">
      <c r="B3" t="s">
        <v>134</v>
      </c>
    </row>
    <row r="4" spans="1:4" x14ac:dyDescent="0.25">
      <c r="B4" t="s">
        <v>135</v>
      </c>
    </row>
    <row r="5" spans="1:4" x14ac:dyDescent="0.25">
      <c r="B5" t="s">
        <v>136</v>
      </c>
    </row>
    <row r="6" spans="1:4" x14ac:dyDescent="0.25">
      <c r="B6" t="s">
        <v>138</v>
      </c>
      <c r="C6" t="s">
        <v>137</v>
      </c>
      <c r="D6">
        <v>87</v>
      </c>
    </row>
    <row r="7" spans="1:4" x14ac:dyDescent="0.25">
      <c r="B7" t="s">
        <v>139</v>
      </c>
    </row>
    <row r="8" spans="1:4" x14ac:dyDescent="0.25">
      <c r="B8" t="s">
        <v>140</v>
      </c>
    </row>
    <row r="9" spans="1:4" x14ac:dyDescent="0.25">
      <c r="B9" t="s">
        <v>136</v>
      </c>
    </row>
    <row r="10" spans="1:4" x14ac:dyDescent="0.25">
      <c r="C10" t="s">
        <v>137</v>
      </c>
      <c r="D10">
        <v>127</v>
      </c>
    </row>
    <row r="11" spans="1:4" x14ac:dyDescent="0.25">
      <c r="B11" t="s">
        <v>141</v>
      </c>
    </row>
    <row r="12" spans="1:4" x14ac:dyDescent="0.25">
      <c r="B12" t="s">
        <v>142</v>
      </c>
    </row>
    <row r="13" spans="1:4" x14ac:dyDescent="0.25">
      <c r="B13" t="s">
        <v>143</v>
      </c>
    </row>
    <row r="14" spans="1:4" x14ac:dyDescent="0.25">
      <c r="B14" t="s">
        <v>144</v>
      </c>
      <c r="C14" t="s">
        <v>137</v>
      </c>
      <c r="D14">
        <v>158</v>
      </c>
    </row>
    <row r="15" spans="1:4" x14ac:dyDescent="0.25">
      <c r="B15" t="s">
        <v>145</v>
      </c>
    </row>
    <row r="16" spans="1:4" x14ac:dyDescent="0.25">
      <c r="B16" t="s">
        <v>146</v>
      </c>
    </row>
    <row r="17" spans="2:4" x14ac:dyDescent="0.25">
      <c r="B17" t="s">
        <v>136</v>
      </c>
    </row>
    <row r="18" spans="2:4" x14ac:dyDescent="0.25">
      <c r="B18" t="s">
        <v>147</v>
      </c>
      <c r="C18" t="s">
        <v>137</v>
      </c>
      <c r="D18">
        <v>323</v>
      </c>
    </row>
    <row r="19" spans="2:4" x14ac:dyDescent="0.25">
      <c r="B19" t="s">
        <v>148</v>
      </c>
    </row>
    <row r="20" spans="2:4" x14ac:dyDescent="0.25">
      <c r="B20" t="s">
        <v>149</v>
      </c>
    </row>
    <row r="21" spans="2:4" x14ac:dyDescent="0.25">
      <c r="B21" t="s">
        <v>150</v>
      </c>
    </row>
    <row r="22" spans="2:4" x14ac:dyDescent="0.25">
      <c r="B22" t="s">
        <v>151</v>
      </c>
      <c r="C22" t="s">
        <v>137</v>
      </c>
      <c r="D22">
        <v>195</v>
      </c>
    </row>
    <row r="23" spans="2:4" x14ac:dyDescent="0.25">
      <c r="B23" t="s">
        <v>152</v>
      </c>
    </row>
    <row r="24" spans="2:4" x14ac:dyDescent="0.25">
      <c r="B24" t="s">
        <v>153</v>
      </c>
    </row>
    <row r="25" spans="2:4" x14ac:dyDescent="0.25">
      <c r="B25" t="s">
        <v>136</v>
      </c>
    </row>
    <row r="26" spans="2:4" x14ac:dyDescent="0.25">
      <c r="B26" t="s">
        <v>151</v>
      </c>
      <c r="C26" t="s">
        <v>137</v>
      </c>
      <c r="D26">
        <v>134</v>
      </c>
    </row>
    <row r="27" spans="2:4" x14ac:dyDescent="0.25">
      <c r="B27" t="s">
        <v>154</v>
      </c>
    </row>
    <row r="28" spans="2:4" x14ac:dyDescent="0.25">
      <c r="B28" t="s">
        <v>155</v>
      </c>
    </row>
    <row r="29" spans="2:4" x14ac:dyDescent="0.25">
      <c r="B29" t="s">
        <v>136</v>
      </c>
    </row>
    <row r="30" spans="2:4" x14ac:dyDescent="0.25">
      <c r="B30" t="s">
        <v>156</v>
      </c>
      <c r="C30" t="s">
        <v>137</v>
      </c>
      <c r="D30">
        <v>79</v>
      </c>
    </row>
    <row r="31" spans="2:4" x14ac:dyDescent="0.25">
      <c r="B31" t="s">
        <v>157</v>
      </c>
    </row>
    <row r="32" spans="2:4" x14ac:dyDescent="0.25">
      <c r="B32" t="s">
        <v>158</v>
      </c>
    </row>
    <row r="33" spans="2:4" x14ac:dyDescent="0.25">
      <c r="B33" t="s">
        <v>136</v>
      </c>
    </row>
    <row r="34" spans="2:4" x14ac:dyDescent="0.25">
      <c r="B34" t="s">
        <v>159</v>
      </c>
      <c r="C34" t="s">
        <v>162</v>
      </c>
      <c r="D34">
        <v>160</v>
      </c>
    </row>
    <row r="35" spans="2:4" x14ac:dyDescent="0.25">
      <c r="B35" t="s">
        <v>160</v>
      </c>
    </row>
    <row r="36" spans="2:4" x14ac:dyDescent="0.25">
      <c r="B36" t="s">
        <v>161</v>
      </c>
    </row>
    <row r="37" spans="2:4" x14ac:dyDescent="0.25">
      <c r="B37" t="s">
        <v>136</v>
      </c>
    </row>
    <row r="38" spans="2:4" x14ac:dyDescent="0.25">
      <c r="B38" t="s">
        <v>163</v>
      </c>
      <c r="C38" t="s">
        <v>137</v>
      </c>
      <c r="D38">
        <v>175</v>
      </c>
    </row>
    <row r="39" spans="2:4" x14ac:dyDescent="0.25">
      <c r="B39" t="s">
        <v>164</v>
      </c>
    </row>
    <row r="40" spans="2:4" x14ac:dyDescent="0.25">
      <c r="B40" t="s">
        <v>165</v>
      </c>
    </row>
    <row r="41" spans="2:4" x14ac:dyDescent="0.25">
      <c r="B41" t="s">
        <v>166</v>
      </c>
    </row>
    <row r="42" spans="2:4" x14ac:dyDescent="0.25">
      <c r="B42" t="s">
        <v>167</v>
      </c>
      <c r="C42" t="s">
        <v>137</v>
      </c>
      <c r="D42">
        <v>125</v>
      </c>
    </row>
    <row r="43" spans="2:4" x14ac:dyDescent="0.25">
      <c r="B43" t="s">
        <v>168</v>
      </c>
    </row>
    <row r="44" spans="2:4" x14ac:dyDescent="0.25">
      <c r="B44" t="s">
        <v>169</v>
      </c>
    </row>
    <row r="45" spans="2:4" x14ac:dyDescent="0.25">
      <c r="B45" t="s">
        <v>170</v>
      </c>
    </row>
    <row r="46" spans="2:4" x14ac:dyDescent="0.25">
      <c r="B46" t="s">
        <v>171</v>
      </c>
      <c r="C46" t="s">
        <v>137</v>
      </c>
      <c r="D46">
        <v>170</v>
      </c>
    </row>
    <row r="47" spans="2:4" x14ac:dyDescent="0.25">
      <c r="B47" t="s">
        <v>172</v>
      </c>
    </row>
    <row r="48" spans="2:4" x14ac:dyDescent="0.25">
      <c r="B48" t="s">
        <v>173</v>
      </c>
    </row>
    <row r="49" spans="2:4" x14ac:dyDescent="0.25">
      <c r="B49" t="s">
        <v>174</v>
      </c>
    </row>
    <row r="50" spans="2:4" x14ac:dyDescent="0.25">
      <c r="B50" t="s">
        <v>175</v>
      </c>
      <c r="C50" t="s">
        <v>137</v>
      </c>
      <c r="D50">
        <v>141</v>
      </c>
    </row>
    <row r="51" spans="2:4" x14ac:dyDescent="0.25">
      <c r="B51" t="s">
        <v>176</v>
      </c>
    </row>
    <row r="52" spans="2:4" x14ac:dyDescent="0.25">
      <c r="B52" t="s">
        <v>177</v>
      </c>
    </row>
    <row r="53" spans="2:4" x14ac:dyDescent="0.25">
      <c r="B53" t="s">
        <v>166</v>
      </c>
    </row>
    <row r="54" spans="2:4" x14ac:dyDescent="0.25">
      <c r="B54" t="s">
        <v>178</v>
      </c>
      <c r="C54" t="s">
        <v>137</v>
      </c>
      <c r="D54">
        <v>250</v>
      </c>
    </row>
    <row r="55" spans="2:4" x14ac:dyDescent="0.25">
      <c r="B55" t="s">
        <v>179</v>
      </c>
    </row>
    <row r="56" spans="2:4" x14ac:dyDescent="0.25">
      <c r="B56" t="s">
        <v>180</v>
      </c>
    </row>
    <row r="57" spans="2:4" x14ac:dyDescent="0.25">
      <c r="B57" t="s">
        <v>181</v>
      </c>
    </row>
    <row r="58" spans="2:4" x14ac:dyDescent="0.25">
      <c r="B58" t="s">
        <v>182</v>
      </c>
      <c r="C58" t="s">
        <v>137</v>
      </c>
      <c r="D58">
        <v>141</v>
      </c>
    </row>
    <row r="59" spans="2:4" x14ac:dyDescent="0.25">
      <c r="B59" t="s">
        <v>183</v>
      </c>
    </row>
    <row r="60" spans="2:4" x14ac:dyDescent="0.25">
      <c r="B60" t="s">
        <v>184</v>
      </c>
    </row>
    <row r="61" spans="2:4" x14ac:dyDescent="0.25">
      <c r="B61" t="s">
        <v>166</v>
      </c>
    </row>
    <row r="62" spans="2:4" x14ac:dyDescent="0.25">
      <c r="B62" t="s">
        <v>185</v>
      </c>
      <c r="C62" t="s">
        <v>137</v>
      </c>
      <c r="D62">
        <v>349</v>
      </c>
    </row>
    <row r="63" spans="2:4" x14ac:dyDescent="0.25">
      <c r="B63" t="s">
        <v>186</v>
      </c>
    </row>
    <row r="64" spans="2:4" x14ac:dyDescent="0.25">
      <c r="B64" t="s">
        <v>187</v>
      </c>
    </row>
    <row r="65" spans="2:4" x14ac:dyDescent="0.25">
      <c r="B65" t="s">
        <v>136</v>
      </c>
    </row>
    <row r="66" spans="2:4" x14ac:dyDescent="0.25">
      <c r="B66" t="s">
        <v>185</v>
      </c>
      <c r="C66" t="s">
        <v>137</v>
      </c>
      <c r="D66">
        <v>349</v>
      </c>
    </row>
    <row r="67" spans="2:4" x14ac:dyDescent="0.25">
      <c r="B67" t="s">
        <v>188</v>
      </c>
    </row>
    <row r="68" spans="2:4" x14ac:dyDescent="0.25">
      <c r="B68" t="s">
        <v>189</v>
      </c>
    </row>
    <row r="69" spans="2:4" x14ac:dyDescent="0.25">
      <c r="B69" t="s">
        <v>136</v>
      </c>
    </row>
    <row r="70" spans="2:4" x14ac:dyDescent="0.25">
      <c r="B70" t="s">
        <v>190</v>
      </c>
      <c r="C70" t="s">
        <v>162</v>
      </c>
      <c r="D70">
        <v>54</v>
      </c>
    </row>
    <row r="71" spans="2:4" x14ac:dyDescent="0.25">
      <c r="B71" t="s">
        <v>191</v>
      </c>
    </row>
    <row r="72" spans="2:4" x14ac:dyDescent="0.25">
      <c r="B72" t="s">
        <v>184</v>
      </c>
    </row>
    <row r="73" spans="2:4" x14ac:dyDescent="0.25">
      <c r="B73" t="s">
        <v>136</v>
      </c>
    </row>
    <row r="74" spans="2:4" x14ac:dyDescent="0.25">
      <c r="B74" t="s">
        <v>192</v>
      </c>
      <c r="C74" t="s">
        <v>137</v>
      </c>
      <c r="D74">
        <v>188</v>
      </c>
    </row>
    <row r="75" spans="2:4" x14ac:dyDescent="0.25">
      <c r="B75" t="s">
        <v>193</v>
      </c>
    </row>
    <row r="76" spans="2:4" x14ac:dyDescent="0.25">
      <c r="B76" t="s">
        <v>194</v>
      </c>
    </row>
    <row r="77" spans="2:4" x14ac:dyDescent="0.25">
      <c r="B77" t="s">
        <v>136</v>
      </c>
    </row>
    <row r="78" spans="2:4" x14ac:dyDescent="0.25">
      <c r="B78" t="s">
        <v>195</v>
      </c>
      <c r="C78" t="s">
        <v>137</v>
      </c>
      <c r="D78">
        <v>329</v>
      </c>
    </row>
    <row r="79" spans="2:4" x14ac:dyDescent="0.25">
      <c r="B79" t="s">
        <v>196</v>
      </c>
    </row>
    <row r="80" spans="2:4" x14ac:dyDescent="0.25">
      <c r="B80" t="s">
        <v>197</v>
      </c>
    </row>
    <row r="81" spans="2:4" x14ac:dyDescent="0.25">
      <c r="B81" t="s">
        <v>198</v>
      </c>
    </row>
    <row r="82" spans="2:4" x14ac:dyDescent="0.25">
      <c r="B82" t="s">
        <v>199</v>
      </c>
      <c r="C82" t="s">
        <v>137</v>
      </c>
      <c r="D82">
        <v>113</v>
      </c>
    </row>
    <row r="83" spans="2:4" x14ac:dyDescent="0.25">
      <c r="B83" t="s">
        <v>200</v>
      </c>
    </row>
    <row r="84" spans="2:4" x14ac:dyDescent="0.25">
      <c r="B84" t="s">
        <v>197</v>
      </c>
    </row>
    <row r="85" spans="2:4" x14ac:dyDescent="0.25">
      <c r="B85" t="s">
        <v>170</v>
      </c>
    </row>
    <row r="86" spans="2:4" x14ac:dyDescent="0.25">
      <c r="B86" t="s">
        <v>199</v>
      </c>
      <c r="C86" t="s">
        <v>162</v>
      </c>
      <c r="D86">
        <v>113</v>
      </c>
    </row>
    <row r="87" spans="2:4" x14ac:dyDescent="0.25">
      <c r="B87" t="s">
        <v>201</v>
      </c>
    </row>
    <row r="88" spans="2:4" x14ac:dyDescent="0.25">
      <c r="B88" t="s">
        <v>197</v>
      </c>
    </row>
    <row r="89" spans="2:4" x14ac:dyDescent="0.25">
      <c r="B89" t="s">
        <v>202</v>
      </c>
    </row>
    <row r="90" spans="2:4" x14ac:dyDescent="0.25">
      <c r="B90" t="s">
        <v>203</v>
      </c>
      <c r="C90" t="s">
        <v>137</v>
      </c>
      <c r="D90">
        <v>54</v>
      </c>
    </row>
    <row r="91" spans="2:4" x14ac:dyDescent="0.25">
      <c r="B91" t="s">
        <v>204</v>
      </c>
    </row>
    <row r="92" spans="2:4" x14ac:dyDescent="0.25">
      <c r="B92" t="s">
        <v>205</v>
      </c>
    </row>
    <row r="93" spans="2:4" x14ac:dyDescent="0.25">
      <c r="B93" t="s">
        <v>136</v>
      </c>
    </row>
    <row r="94" spans="2:4" x14ac:dyDescent="0.25">
      <c r="B94" t="s">
        <v>133</v>
      </c>
      <c r="C94" t="s">
        <v>137</v>
      </c>
      <c r="D94">
        <v>125</v>
      </c>
    </row>
    <row r="95" spans="2:4" x14ac:dyDescent="0.25">
      <c r="B95" t="s">
        <v>134</v>
      </c>
    </row>
    <row r="96" spans="2:4" x14ac:dyDescent="0.25">
      <c r="B96" t="s">
        <v>206</v>
      </c>
    </row>
    <row r="97" spans="2:4" x14ac:dyDescent="0.25">
      <c r="B97" t="s">
        <v>136</v>
      </c>
    </row>
    <row r="98" spans="2:4" x14ac:dyDescent="0.25">
      <c r="B98" t="s">
        <v>207</v>
      </c>
      <c r="C98" t="s">
        <v>137</v>
      </c>
      <c r="D98">
        <v>41</v>
      </c>
    </row>
    <row r="99" spans="2:4" x14ac:dyDescent="0.25">
      <c r="B99" t="s">
        <v>208</v>
      </c>
    </row>
    <row r="100" spans="2:4" x14ac:dyDescent="0.25">
      <c r="B100" t="s">
        <v>209</v>
      </c>
    </row>
    <row r="101" spans="2:4" x14ac:dyDescent="0.25">
      <c r="B101" t="s">
        <v>136</v>
      </c>
    </row>
    <row r="102" spans="2:4" x14ac:dyDescent="0.25">
      <c r="B102" t="s">
        <v>210</v>
      </c>
      <c r="C102" t="s">
        <v>137</v>
      </c>
      <c r="D102">
        <v>61</v>
      </c>
    </row>
    <row r="103" spans="2:4" x14ac:dyDescent="0.25">
      <c r="B103" t="s">
        <v>211</v>
      </c>
    </row>
    <row r="104" spans="2:4" x14ac:dyDescent="0.25">
      <c r="B104" t="s">
        <v>209</v>
      </c>
    </row>
    <row r="105" spans="2:4" x14ac:dyDescent="0.25">
      <c r="B105" t="s">
        <v>136</v>
      </c>
    </row>
    <row r="106" spans="2:4" x14ac:dyDescent="0.25">
      <c r="B106" t="s">
        <v>212</v>
      </c>
      <c r="C106" t="s">
        <v>137</v>
      </c>
      <c r="D106">
        <v>121</v>
      </c>
    </row>
    <row r="107" spans="2:4" x14ac:dyDescent="0.25">
      <c r="B107" t="s">
        <v>213</v>
      </c>
    </row>
    <row r="108" spans="2:4" x14ac:dyDescent="0.25">
      <c r="B108" t="s">
        <v>214</v>
      </c>
    </row>
    <row r="109" spans="2:4" x14ac:dyDescent="0.25">
      <c r="B109" t="s">
        <v>170</v>
      </c>
    </row>
    <row r="110" spans="2:4" x14ac:dyDescent="0.25">
      <c r="B110" t="s">
        <v>215</v>
      </c>
      <c r="C110" t="s">
        <v>137</v>
      </c>
      <c r="D110">
        <v>102</v>
      </c>
    </row>
    <row r="111" spans="2:4" x14ac:dyDescent="0.25">
      <c r="B111" t="s">
        <v>216</v>
      </c>
    </row>
    <row r="112" spans="2:4" x14ac:dyDescent="0.25">
      <c r="B112" t="s">
        <v>217</v>
      </c>
    </row>
    <row r="113" spans="2:4" x14ac:dyDescent="0.25">
      <c r="B113" t="s">
        <v>166</v>
      </c>
    </row>
    <row r="114" spans="2:4" x14ac:dyDescent="0.25">
      <c r="B114" t="s">
        <v>218</v>
      </c>
      <c r="C114" t="s">
        <v>137</v>
      </c>
      <c r="D114">
        <v>54</v>
      </c>
    </row>
    <row r="115" spans="2:4" x14ac:dyDescent="0.25">
      <c r="B115" t="s">
        <v>219</v>
      </c>
    </row>
    <row r="116" spans="2:4" x14ac:dyDescent="0.25">
      <c r="B116" t="s">
        <v>217</v>
      </c>
    </row>
    <row r="117" spans="2:4" x14ac:dyDescent="0.25">
      <c r="B117" t="s">
        <v>166</v>
      </c>
    </row>
    <row r="118" spans="2:4" x14ac:dyDescent="0.25">
      <c r="B118" t="s">
        <v>220</v>
      </c>
      <c r="C118" t="s">
        <v>137</v>
      </c>
      <c r="D118">
        <v>50</v>
      </c>
    </row>
    <row r="119" spans="2:4" x14ac:dyDescent="0.25">
      <c r="B119" t="s">
        <v>221</v>
      </c>
    </row>
    <row r="120" spans="2:4" x14ac:dyDescent="0.25">
      <c r="B120" t="s">
        <v>222</v>
      </c>
    </row>
    <row r="121" spans="2:4" x14ac:dyDescent="0.25">
      <c r="B121" t="s">
        <v>223</v>
      </c>
    </row>
    <row r="122" spans="2:4" x14ac:dyDescent="0.25">
      <c r="B122" t="s">
        <v>220</v>
      </c>
      <c r="C122" t="s">
        <v>137</v>
      </c>
      <c r="D122">
        <v>50</v>
      </c>
    </row>
    <row r="123" spans="2:4" x14ac:dyDescent="0.25">
      <c r="B123" t="s">
        <v>221</v>
      </c>
    </row>
    <row r="124" spans="2:4" x14ac:dyDescent="0.25">
      <c r="B124" t="s">
        <v>224</v>
      </c>
    </row>
    <row r="125" spans="2:4" x14ac:dyDescent="0.25">
      <c r="B125" t="s">
        <v>223</v>
      </c>
    </row>
    <row r="126" spans="2:4" x14ac:dyDescent="0.25">
      <c r="B126" t="s">
        <v>225</v>
      </c>
      <c r="C126" t="s">
        <v>137</v>
      </c>
      <c r="D126">
        <v>138</v>
      </c>
    </row>
    <row r="127" spans="2:4" x14ac:dyDescent="0.25">
      <c r="B127" t="s">
        <v>226</v>
      </c>
    </row>
    <row r="128" spans="2:4" x14ac:dyDescent="0.25">
      <c r="B128" t="s">
        <v>227</v>
      </c>
    </row>
    <row r="129" spans="2:4" x14ac:dyDescent="0.25">
      <c r="B129" t="s">
        <v>136</v>
      </c>
    </row>
    <row r="130" spans="2:4" x14ac:dyDescent="0.25">
      <c r="B130" t="s">
        <v>228</v>
      </c>
      <c r="C130" t="s">
        <v>137</v>
      </c>
      <c r="D130">
        <v>420</v>
      </c>
    </row>
    <row r="131" spans="2:4" x14ac:dyDescent="0.25">
      <c r="B131" t="s">
        <v>229</v>
      </c>
    </row>
    <row r="132" spans="2:4" x14ac:dyDescent="0.25">
      <c r="B132" t="s">
        <v>230</v>
      </c>
    </row>
    <row r="133" spans="2:4" x14ac:dyDescent="0.25">
      <c r="B133" t="s">
        <v>231</v>
      </c>
    </row>
    <row r="134" spans="2:4" x14ac:dyDescent="0.25">
      <c r="B134" t="s">
        <v>228</v>
      </c>
      <c r="C134" t="s">
        <v>137</v>
      </c>
      <c r="D134">
        <v>420</v>
      </c>
    </row>
    <row r="135" spans="2:4" x14ac:dyDescent="0.25">
      <c r="B135" t="s">
        <v>229</v>
      </c>
    </row>
    <row r="136" spans="2:4" x14ac:dyDescent="0.25">
      <c r="B136" t="s">
        <v>230</v>
      </c>
    </row>
    <row r="137" spans="2:4" x14ac:dyDescent="0.25">
      <c r="B137" t="s">
        <v>232</v>
      </c>
    </row>
    <row r="138" spans="2:4" x14ac:dyDescent="0.25">
      <c r="B138" t="s">
        <v>233</v>
      </c>
      <c r="C138" t="s">
        <v>137</v>
      </c>
      <c r="D138">
        <v>100</v>
      </c>
    </row>
    <row r="139" spans="2:4" x14ac:dyDescent="0.25">
      <c r="B139" t="s">
        <v>234</v>
      </c>
    </row>
    <row r="140" spans="2:4" x14ac:dyDescent="0.25">
      <c r="B140" t="s">
        <v>184</v>
      </c>
    </row>
    <row r="141" spans="2:4" x14ac:dyDescent="0.25">
      <c r="B141" t="s">
        <v>136</v>
      </c>
    </row>
    <row r="142" spans="2:4" x14ac:dyDescent="0.25">
      <c r="B142" t="s">
        <v>235</v>
      </c>
      <c r="C142" t="s">
        <v>137</v>
      </c>
      <c r="D142">
        <v>121.33</v>
      </c>
    </row>
    <row r="143" spans="2:4" x14ac:dyDescent="0.25">
      <c r="B143" t="s">
        <v>236</v>
      </c>
    </row>
    <row r="144" spans="2:4" x14ac:dyDescent="0.25">
      <c r="B144" t="s">
        <v>237</v>
      </c>
    </row>
    <row r="145" spans="2:4" x14ac:dyDescent="0.25">
      <c r="B145" t="s">
        <v>238</v>
      </c>
    </row>
    <row r="146" spans="2:4" x14ac:dyDescent="0.25">
      <c r="B146" t="s">
        <v>199</v>
      </c>
      <c r="C146" t="s">
        <v>137</v>
      </c>
      <c r="D146">
        <v>113</v>
      </c>
    </row>
    <row r="147" spans="2:4" x14ac:dyDescent="0.25">
      <c r="B147" t="s">
        <v>239</v>
      </c>
    </row>
    <row r="148" spans="2:4" x14ac:dyDescent="0.25">
      <c r="B148" t="s">
        <v>209</v>
      </c>
    </row>
    <row r="149" spans="2:4" x14ac:dyDescent="0.25">
      <c r="B149" t="s">
        <v>240</v>
      </c>
    </row>
    <row r="150" spans="2:4" x14ac:dyDescent="0.25">
      <c r="B150" t="s">
        <v>241</v>
      </c>
      <c r="C150" t="s">
        <v>137</v>
      </c>
      <c r="D150">
        <v>179</v>
      </c>
    </row>
    <row r="151" spans="2:4" x14ac:dyDescent="0.25">
      <c r="B151" t="s">
        <v>242</v>
      </c>
    </row>
    <row r="152" spans="2:4" x14ac:dyDescent="0.25">
      <c r="B152" t="s">
        <v>243</v>
      </c>
    </row>
    <row r="153" spans="2:4" x14ac:dyDescent="0.25">
      <c r="B153" t="s">
        <v>136</v>
      </c>
    </row>
    <row r="154" spans="2:4" x14ac:dyDescent="0.25">
      <c r="B154" t="s">
        <v>244</v>
      </c>
      <c r="C154" t="s">
        <v>137</v>
      </c>
      <c r="D154">
        <v>70</v>
      </c>
    </row>
    <row r="155" spans="2:4" x14ac:dyDescent="0.25">
      <c r="B155" t="s">
        <v>245</v>
      </c>
    </row>
    <row r="156" spans="2:4" x14ac:dyDescent="0.25">
      <c r="B156" t="s">
        <v>177</v>
      </c>
    </row>
    <row r="157" spans="2:4" x14ac:dyDescent="0.25">
      <c r="B157" t="s">
        <v>136</v>
      </c>
    </row>
    <row r="158" spans="2:4" x14ac:dyDescent="0.25">
      <c r="B158" t="s">
        <v>246</v>
      </c>
      <c r="C158" t="s">
        <v>137</v>
      </c>
      <c r="D158">
        <v>215</v>
      </c>
    </row>
    <row r="159" spans="2:4" x14ac:dyDescent="0.25">
      <c r="B159" t="s">
        <v>247</v>
      </c>
    </row>
    <row r="160" spans="2:4" x14ac:dyDescent="0.25">
      <c r="B160" t="s">
        <v>161</v>
      </c>
    </row>
    <row r="161" spans="2:4" x14ac:dyDescent="0.25">
      <c r="B161" t="s">
        <v>136</v>
      </c>
    </row>
    <row r="162" spans="2:4" x14ac:dyDescent="0.25">
      <c r="B162" t="s">
        <v>248</v>
      </c>
      <c r="C162" t="s">
        <v>137</v>
      </c>
      <c r="D162">
        <v>288</v>
      </c>
    </row>
    <row r="163" spans="2:4" x14ac:dyDescent="0.25">
      <c r="B163" t="s">
        <v>249</v>
      </c>
    </row>
    <row r="164" spans="2:4" x14ac:dyDescent="0.25">
      <c r="B164" t="s">
        <v>250</v>
      </c>
    </row>
    <row r="165" spans="2:4" x14ac:dyDescent="0.25">
      <c r="B165" t="s">
        <v>251</v>
      </c>
    </row>
    <row r="166" spans="2:4" x14ac:dyDescent="0.25">
      <c r="B166" t="s">
        <v>252</v>
      </c>
      <c r="C166" t="s">
        <v>137</v>
      </c>
      <c r="D166">
        <v>419</v>
      </c>
    </row>
    <row r="167" spans="2:4" x14ac:dyDescent="0.25">
      <c r="B167" t="s">
        <v>253</v>
      </c>
    </row>
    <row r="168" spans="2:4" x14ac:dyDescent="0.25">
      <c r="B168" t="s">
        <v>254</v>
      </c>
    </row>
    <row r="169" spans="2:4" x14ac:dyDescent="0.25">
      <c r="B169" t="s">
        <v>136</v>
      </c>
    </row>
    <row r="170" spans="2:4" x14ac:dyDescent="0.25">
      <c r="B170" t="s">
        <v>255</v>
      </c>
      <c r="C170" t="s">
        <v>137</v>
      </c>
      <c r="D170">
        <v>67</v>
      </c>
    </row>
    <row r="171" spans="2:4" x14ac:dyDescent="0.25">
      <c r="B171" t="s">
        <v>256</v>
      </c>
    </row>
    <row r="172" spans="2:4" x14ac:dyDescent="0.25">
      <c r="B172" t="s">
        <v>214</v>
      </c>
    </row>
    <row r="173" spans="2:4" x14ac:dyDescent="0.25">
      <c r="B173" t="s">
        <v>166</v>
      </c>
    </row>
    <row r="174" spans="2:4" x14ac:dyDescent="0.25">
      <c r="B174" t="s">
        <v>255</v>
      </c>
      <c r="C174" t="s">
        <v>137</v>
      </c>
      <c r="D174">
        <v>67</v>
      </c>
    </row>
    <row r="175" spans="2:4" x14ac:dyDescent="0.25">
      <c r="B175" t="s">
        <v>256</v>
      </c>
    </row>
    <row r="176" spans="2:4" x14ac:dyDescent="0.25">
      <c r="B176" t="s">
        <v>214</v>
      </c>
    </row>
    <row r="177" spans="2:4" x14ac:dyDescent="0.25">
      <c r="B177" t="s">
        <v>170</v>
      </c>
    </row>
    <row r="178" spans="2:4" x14ac:dyDescent="0.25">
      <c r="B178" t="s">
        <v>257</v>
      </c>
      <c r="C178" t="s">
        <v>137</v>
      </c>
      <c r="D178">
        <v>57</v>
      </c>
    </row>
    <row r="179" spans="2:4" x14ac:dyDescent="0.25">
      <c r="B179" t="s">
        <v>258</v>
      </c>
    </row>
    <row r="180" spans="2:4" x14ac:dyDescent="0.25">
      <c r="B180" t="s">
        <v>214</v>
      </c>
    </row>
    <row r="181" spans="2:4" x14ac:dyDescent="0.25">
      <c r="B181" t="s">
        <v>259</v>
      </c>
    </row>
    <row r="182" spans="2:4" x14ac:dyDescent="0.25">
      <c r="B182" t="s">
        <v>257</v>
      </c>
      <c r="C182" t="s">
        <v>137</v>
      </c>
      <c r="D182">
        <v>57</v>
      </c>
    </row>
    <row r="183" spans="2:4" x14ac:dyDescent="0.25">
      <c r="B183" t="s">
        <v>258</v>
      </c>
    </row>
    <row r="184" spans="2:4" x14ac:dyDescent="0.25">
      <c r="B184" t="s">
        <v>214</v>
      </c>
    </row>
    <row r="185" spans="2:4" x14ac:dyDescent="0.25">
      <c r="B185" t="s">
        <v>251</v>
      </c>
    </row>
    <row r="186" spans="2:4" x14ac:dyDescent="0.25">
      <c r="B186" t="s">
        <v>260</v>
      </c>
      <c r="C186" t="s">
        <v>137</v>
      </c>
      <c r="D186">
        <v>399</v>
      </c>
    </row>
    <row r="187" spans="2:4" x14ac:dyDescent="0.25">
      <c r="B187" t="s">
        <v>261</v>
      </c>
    </row>
    <row r="188" spans="2:4" x14ac:dyDescent="0.25">
      <c r="B188" t="s">
        <v>262</v>
      </c>
    </row>
    <row r="189" spans="2:4" x14ac:dyDescent="0.25">
      <c r="B189" t="s">
        <v>263</v>
      </c>
    </row>
    <row r="190" spans="2:4" x14ac:dyDescent="0.25">
      <c r="B190" t="s">
        <v>264</v>
      </c>
      <c r="C190" t="s">
        <v>137</v>
      </c>
      <c r="D190">
        <v>353</v>
      </c>
    </row>
    <row r="191" spans="2:4" x14ac:dyDescent="0.25">
      <c r="B191" t="s">
        <v>265</v>
      </c>
    </row>
    <row r="192" spans="2:4" x14ac:dyDescent="0.25">
      <c r="B192" t="s">
        <v>266</v>
      </c>
    </row>
    <row r="193" spans="2:4" x14ac:dyDescent="0.25">
      <c r="B193" t="s">
        <v>267</v>
      </c>
    </row>
    <row r="194" spans="2:4" x14ac:dyDescent="0.25">
      <c r="B194" t="s">
        <v>268</v>
      </c>
      <c r="C194" t="s">
        <v>137</v>
      </c>
      <c r="D194">
        <v>249</v>
      </c>
    </row>
    <row r="195" spans="2:4" x14ac:dyDescent="0.25">
      <c r="B195" t="s">
        <v>269</v>
      </c>
    </row>
    <row r="196" spans="2:4" x14ac:dyDescent="0.25">
      <c r="B196" t="s">
        <v>266</v>
      </c>
    </row>
    <row r="197" spans="2:4" x14ac:dyDescent="0.25">
      <c r="B197" t="s">
        <v>270</v>
      </c>
    </row>
    <row r="198" spans="2:4" x14ac:dyDescent="0.25">
      <c r="B198" t="s">
        <v>271</v>
      </c>
      <c r="C198" t="s">
        <v>137</v>
      </c>
      <c r="D198">
        <v>176</v>
      </c>
    </row>
    <row r="199" spans="2:4" x14ac:dyDescent="0.25">
      <c r="B199" t="s">
        <v>272</v>
      </c>
    </row>
    <row r="200" spans="2:4" x14ac:dyDescent="0.25">
      <c r="B200" t="s">
        <v>266</v>
      </c>
    </row>
    <row r="201" spans="2:4" x14ac:dyDescent="0.25">
      <c r="B201" t="s">
        <v>273</v>
      </c>
    </row>
    <row r="202" spans="2:4" x14ac:dyDescent="0.25">
      <c r="B202" t="s">
        <v>274</v>
      </c>
      <c r="C202" t="s">
        <v>137</v>
      </c>
      <c r="D202">
        <v>519</v>
      </c>
    </row>
    <row r="203" spans="2:4" x14ac:dyDescent="0.25">
      <c r="B203" t="s">
        <v>275</v>
      </c>
    </row>
    <row r="204" spans="2:4" x14ac:dyDescent="0.25">
      <c r="B204" t="s">
        <v>276</v>
      </c>
    </row>
    <row r="205" spans="2:4" x14ac:dyDescent="0.25">
      <c r="B205" t="s">
        <v>277</v>
      </c>
    </row>
    <row r="206" spans="2:4" x14ac:dyDescent="0.25">
      <c r="B206" t="s">
        <v>278</v>
      </c>
      <c r="C206" t="s">
        <v>137</v>
      </c>
      <c r="D206">
        <v>914</v>
      </c>
    </row>
    <row r="207" spans="2:4" x14ac:dyDescent="0.25">
      <c r="B207" t="s">
        <v>279</v>
      </c>
    </row>
    <row r="208" spans="2:4" x14ac:dyDescent="0.25">
      <c r="B208" t="s">
        <v>280</v>
      </c>
    </row>
    <row r="209" spans="2:4" x14ac:dyDescent="0.25">
      <c r="B209" t="s">
        <v>281</v>
      </c>
    </row>
    <row r="210" spans="2:4" x14ac:dyDescent="0.25">
      <c r="B210" t="s">
        <v>282</v>
      </c>
      <c r="C210" t="s">
        <v>137</v>
      </c>
      <c r="D210">
        <v>298</v>
      </c>
    </row>
    <row r="211" spans="2:4" x14ac:dyDescent="0.25">
      <c r="B211" t="s">
        <v>283</v>
      </c>
    </row>
    <row r="212" spans="2:4" x14ac:dyDescent="0.25">
      <c r="B212" t="s">
        <v>177</v>
      </c>
    </row>
    <row r="213" spans="2:4" x14ac:dyDescent="0.25">
      <c r="B213" t="s">
        <v>284</v>
      </c>
    </row>
    <row r="214" spans="2:4" x14ac:dyDescent="0.25">
      <c r="B214" t="s">
        <v>285</v>
      </c>
      <c r="C214" t="s">
        <v>137</v>
      </c>
      <c r="D214">
        <v>195</v>
      </c>
    </row>
    <row r="215" spans="2:4" x14ac:dyDescent="0.25">
      <c r="B215" t="s">
        <v>286</v>
      </c>
    </row>
    <row r="216" spans="2:4" x14ac:dyDescent="0.25">
      <c r="B216" t="s">
        <v>287</v>
      </c>
    </row>
    <row r="217" spans="2:4" x14ac:dyDescent="0.25">
      <c r="B217" t="s">
        <v>288</v>
      </c>
    </row>
    <row r="218" spans="2:4" x14ac:dyDescent="0.25">
      <c r="B218" t="s">
        <v>289</v>
      </c>
      <c r="C218" t="s">
        <v>137</v>
      </c>
      <c r="D218">
        <v>325</v>
      </c>
    </row>
    <row r="219" spans="2:4" x14ac:dyDescent="0.25">
      <c r="B219" t="s">
        <v>290</v>
      </c>
    </row>
    <row r="220" spans="2:4" x14ac:dyDescent="0.25">
      <c r="B220" t="s">
        <v>291</v>
      </c>
    </row>
    <row r="221" spans="2:4" x14ac:dyDescent="0.25">
      <c r="B221" t="s">
        <v>292</v>
      </c>
    </row>
    <row r="222" spans="2:4" x14ac:dyDescent="0.25">
      <c r="B222" t="s">
        <v>293</v>
      </c>
      <c r="C222" t="s">
        <v>137</v>
      </c>
      <c r="D222">
        <v>519</v>
      </c>
    </row>
    <row r="223" spans="2:4" x14ac:dyDescent="0.25">
      <c r="B223" t="s">
        <v>294</v>
      </c>
    </row>
    <row r="224" spans="2:4" x14ac:dyDescent="0.25">
      <c r="B224" t="s">
        <v>295</v>
      </c>
    </row>
    <row r="225" spans="2:4" x14ac:dyDescent="0.25">
      <c r="B225" t="s">
        <v>296</v>
      </c>
    </row>
    <row r="226" spans="2:4" x14ac:dyDescent="0.25">
      <c r="B226" t="s">
        <v>297</v>
      </c>
      <c r="C226" t="s">
        <v>137</v>
      </c>
      <c r="D226">
        <v>245</v>
      </c>
    </row>
    <row r="227" spans="2:4" x14ac:dyDescent="0.25">
      <c r="B227" t="s">
        <v>298</v>
      </c>
    </row>
    <row r="228" spans="2:4" x14ac:dyDescent="0.25">
      <c r="B228" t="s">
        <v>299</v>
      </c>
    </row>
    <row r="229" spans="2:4" x14ac:dyDescent="0.25">
      <c r="B229" t="s">
        <v>300</v>
      </c>
    </row>
    <row r="230" spans="2:4" x14ac:dyDescent="0.25">
      <c r="B230" t="s">
        <v>301</v>
      </c>
      <c r="C230" t="s">
        <v>137</v>
      </c>
      <c r="D230">
        <v>217</v>
      </c>
    </row>
    <row r="231" spans="2:4" x14ac:dyDescent="0.25">
      <c r="B231" t="s">
        <v>302</v>
      </c>
    </row>
    <row r="232" spans="2:4" x14ac:dyDescent="0.25">
      <c r="B232" t="s">
        <v>303</v>
      </c>
    </row>
    <row r="233" spans="2:4" x14ac:dyDescent="0.25">
      <c r="B233" t="s">
        <v>304</v>
      </c>
    </row>
    <row r="234" spans="2:4" x14ac:dyDescent="0.25">
      <c r="B234" t="s">
        <v>301</v>
      </c>
      <c r="C234" t="s">
        <v>137</v>
      </c>
      <c r="D234">
        <v>217</v>
      </c>
    </row>
    <row r="235" spans="2:4" x14ac:dyDescent="0.25">
      <c r="B235" t="s">
        <v>305</v>
      </c>
    </row>
    <row r="236" spans="2:4" x14ac:dyDescent="0.25">
      <c r="B236" t="s">
        <v>303</v>
      </c>
    </row>
    <row r="237" spans="2:4" x14ac:dyDescent="0.25">
      <c r="B237" t="s">
        <v>240</v>
      </c>
    </row>
    <row r="238" spans="2:4" x14ac:dyDescent="0.25">
      <c r="B238" t="s">
        <v>306</v>
      </c>
      <c r="C238" t="s">
        <v>137</v>
      </c>
      <c r="D238">
        <v>180</v>
      </c>
    </row>
    <row r="239" spans="2:4" x14ac:dyDescent="0.25">
      <c r="B239" t="s">
        <v>307</v>
      </c>
    </row>
    <row r="240" spans="2:4" x14ac:dyDescent="0.25">
      <c r="B240" t="s">
        <v>308</v>
      </c>
    </row>
    <row r="241" spans="2:4" x14ac:dyDescent="0.25">
      <c r="B241" t="s">
        <v>309</v>
      </c>
    </row>
    <row r="242" spans="2:4" x14ac:dyDescent="0.25">
      <c r="B242" t="s">
        <v>310</v>
      </c>
      <c r="C242" t="s">
        <v>137</v>
      </c>
      <c r="D242">
        <v>438</v>
      </c>
    </row>
    <row r="243" spans="2:4" x14ac:dyDescent="0.25">
      <c r="B243" t="s">
        <v>311</v>
      </c>
    </row>
    <row r="244" spans="2:4" x14ac:dyDescent="0.25">
      <c r="B244" t="s">
        <v>312</v>
      </c>
    </row>
    <row r="245" spans="2:4" x14ac:dyDescent="0.25">
      <c r="B245" t="s">
        <v>313</v>
      </c>
    </row>
    <row r="246" spans="2:4" x14ac:dyDescent="0.25">
      <c r="B246" t="s">
        <v>314</v>
      </c>
      <c r="C246" t="s">
        <v>137</v>
      </c>
      <c r="D246">
        <v>359</v>
      </c>
    </row>
    <row r="247" spans="2:4" x14ac:dyDescent="0.25">
      <c r="B247" t="s">
        <v>315</v>
      </c>
    </row>
    <row r="248" spans="2:4" x14ac:dyDescent="0.25">
      <c r="B248" t="s">
        <v>316</v>
      </c>
    </row>
    <row r="249" spans="2:4" x14ac:dyDescent="0.25">
      <c r="B249" t="s">
        <v>317</v>
      </c>
    </row>
    <row r="250" spans="2:4" x14ac:dyDescent="0.25">
      <c r="B250" t="s">
        <v>318</v>
      </c>
      <c r="C250" t="s">
        <v>137</v>
      </c>
      <c r="D250">
        <v>219</v>
      </c>
    </row>
    <row r="251" spans="2:4" x14ac:dyDescent="0.25">
      <c r="B251" t="s">
        <v>319</v>
      </c>
    </row>
    <row r="252" spans="2:4" x14ac:dyDescent="0.25">
      <c r="B252" t="s">
        <v>177</v>
      </c>
    </row>
    <row r="253" spans="2:4" x14ac:dyDescent="0.25">
      <c r="B253" t="s">
        <v>320</v>
      </c>
    </row>
    <row r="254" spans="2:4" x14ac:dyDescent="0.25">
      <c r="B254" t="s">
        <v>321</v>
      </c>
      <c r="C254" t="s">
        <v>137</v>
      </c>
      <c r="D254">
        <v>78</v>
      </c>
    </row>
    <row r="255" spans="2:4" x14ac:dyDescent="0.25">
      <c r="B255" t="s">
        <v>322</v>
      </c>
    </row>
    <row r="256" spans="2:4" x14ac:dyDescent="0.25">
      <c r="B256" t="s">
        <v>177</v>
      </c>
    </row>
    <row r="257" spans="2:4" x14ac:dyDescent="0.25">
      <c r="B257" t="s">
        <v>136</v>
      </c>
    </row>
    <row r="258" spans="2:4" x14ac:dyDescent="0.25">
      <c r="B258" t="s">
        <v>321</v>
      </c>
      <c r="C258" t="s">
        <v>137</v>
      </c>
      <c r="D258">
        <v>78</v>
      </c>
    </row>
    <row r="259" spans="2:4" x14ac:dyDescent="0.25">
      <c r="B259" t="s">
        <v>322</v>
      </c>
    </row>
    <row r="260" spans="2:4" x14ac:dyDescent="0.25">
      <c r="B260" t="s">
        <v>323</v>
      </c>
    </row>
    <row r="261" spans="2:4" x14ac:dyDescent="0.25">
      <c r="B261" t="s">
        <v>136</v>
      </c>
    </row>
    <row r="262" spans="2:4" x14ac:dyDescent="0.25">
      <c r="B262" t="s">
        <v>324</v>
      </c>
      <c r="C262" t="s">
        <v>137</v>
      </c>
      <c r="D262">
        <v>172</v>
      </c>
    </row>
    <row r="263" spans="2:4" x14ac:dyDescent="0.25">
      <c r="B263" t="s">
        <v>325</v>
      </c>
    </row>
    <row r="264" spans="2:4" x14ac:dyDescent="0.25">
      <c r="B264" t="s">
        <v>177</v>
      </c>
    </row>
    <row r="265" spans="2:4" x14ac:dyDescent="0.25">
      <c r="B265" t="s">
        <v>326</v>
      </c>
    </row>
    <row r="266" spans="2:4" x14ac:dyDescent="0.25">
      <c r="B266" t="s">
        <v>327</v>
      </c>
      <c r="C266" t="s">
        <v>137</v>
      </c>
      <c r="D266">
        <v>108</v>
      </c>
    </row>
    <row r="267" spans="2:4" x14ac:dyDescent="0.25">
      <c r="B267" t="s">
        <v>328</v>
      </c>
    </row>
    <row r="268" spans="2:4" x14ac:dyDescent="0.25">
      <c r="B268" t="s">
        <v>329</v>
      </c>
    </row>
    <row r="269" spans="2:4" x14ac:dyDescent="0.25">
      <c r="B269" t="s">
        <v>330</v>
      </c>
    </row>
    <row r="270" spans="2:4" x14ac:dyDescent="0.25">
      <c r="B270" t="s">
        <v>331</v>
      </c>
      <c r="C270" t="s">
        <v>137</v>
      </c>
      <c r="D270">
        <v>143</v>
      </c>
    </row>
    <row r="271" spans="2:4" x14ac:dyDescent="0.25">
      <c r="B271" t="s">
        <v>332</v>
      </c>
    </row>
    <row r="272" spans="2:4" x14ac:dyDescent="0.25">
      <c r="B272" t="s">
        <v>329</v>
      </c>
    </row>
    <row r="273" spans="2:4" x14ac:dyDescent="0.25">
      <c r="B273" t="s">
        <v>333</v>
      </c>
    </row>
    <row r="274" spans="2:4" x14ac:dyDescent="0.25">
      <c r="B274" t="s">
        <v>334</v>
      </c>
      <c r="C274" t="s">
        <v>137</v>
      </c>
      <c r="D274">
        <v>129</v>
      </c>
    </row>
    <row r="275" spans="2:4" x14ac:dyDescent="0.25">
      <c r="B275" t="s">
        <v>335</v>
      </c>
    </row>
    <row r="276" spans="2:4" x14ac:dyDescent="0.25">
      <c r="B276" t="s">
        <v>254</v>
      </c>
    </row>
    <row r="277" spans="2:4" x14ac:dyDescent="0.25">
      <c r="B277" t="s">
        <v>170</v>
      </c>
    </row>
    <row r="278" spans="2:4" x14ac:dyDescent="0.25">
      <c r="B278" t="s">
        <v>334</v>
      </c>
      <c r="C278" t="s">
        <v>137</v>
      </c>
      <c r="D278">
        <v>129</v>
      </c>
    </row>
    <row r="279" spans="2:4" x14ac:dyDescent="0.25">
      <c r="B279" t="s">
        <v>335</v>
      </c>
    </row>
    <row r="280" spans="2:4" x14ac:dyDescent="0.25">
      <c r="B280" t="s">
        <v>336</v>
      </c>
    </row>
    <row r="281" spans="2:4" x14ac:dyDescent="0.25">
      <c r="B281" t="s">
        <v>337</v>
      </c>
    </row>
    <row r="282" spans="2:4" x14ac:dyDescent="0.25">
      <c r="B282" t="s">
        <v>338</v>
      </c>
      <c r="C282" t="s">
        <v>137</v>
      </c>
      <c r="D282">
        <v>69</v>
      </c>
    </row>
    <row r="283" spans="2:4" x14ac:dyDescent="0.25">
      <c r="B283" t="s">
        <v>339</v>
      </c>
    </row>
    <row r="284" spans="2:4" x14ac:dyDescent="0.25">
      <c r="B284" t="s">
        <v>340</v>
      </c>
    </row>
    <row r="285" spans="2:4" x14ac:dyDescent="0.25">
      <c r="B285" t="s">
        <v>337</v>
      </c>
    </row>
    <row r="286" spans="2:4" x14ac:dyDescent="0.25">
      <c r="B286" t="s">
        <v>338</v>
      </c>
      <c r="C286" t="s">
        <v>137</v>
      </c>
      <c r="D286">
        <v>69</v>
      </c>
    </row>
    <row r="287" spans="2:4" x14ac:dyDescent="0.25">
      <c r="B287" t="s">
        <v>339</v>
      </c>
    </row>
    <row r="288" spans="2:4" x14ac:dyDescent="0.25">
      <c r="B288" t="s">
        <v>340</v>
      </c>
    </row>
    <row r="289" spans="2:4" x14ac:dyDescent="0.25">
      <c r="B289" t="s">
        <v>341</v>
      </c>
    </row>
    <row r="290" spans="2:4" x14ac:dyDescent="0.25">
      <c r="B290" t="s">
        <v>342</v>
      </c>
      <c r="C290" t="s">
        <v>137</v>
      </c>
      <c r="D290">
        <v>179</v>
      </c>
    </row>
    <row r="291" spans="2:4" x14ac:dyDescent="0.25">
      <c r="B291" t="s">
        <v>343</v>
      </c>
    </row>
    <row r="292" spans="2:4" x14ac:dyDescent="0.25">
      <c r="B292" t="s">
        <v>254</v>
      </c>
    </row>
    <row r="293" spans="2:4" x14ac:dyDescent="0.25">
      <c r="B293" t="s">
        <v>337</v>
      </c>
    </row>
    <row r="294" spans="2:4" x14ac:dyDescent="0.25">
      <c r="B294" t="s">
        <v>344</v>
      </c>
      <c r="C294" t="s">
        <v>137</v>
      </c>
      <c r="D294">
        <v>64</v>
      </c>
    </row>
    <row r="295" spans="2:4" x14ac:dyDescent="0.25">
      <c r="B295" t="s">
        <v>345</v>
      </c>
    </row>
    <row r="296" spans="2:4" x14ac:dyDescent="0.25">
      <c r="B296" t="s">
        <v>340</v>
      </c>
    </row>
    <row r="297" spans="2:4" x14ac:dyDescent="0.25">
      <c r="B297" t="s">
        <v>170</v>
      </c>
    </row>
    <row r="298" spans="2:4" x14ac:dyDescent="0.25">
      <c r="B298" t="s">
        <v>346</v>
      </c>
      <c r="C298" t="s">
        <v>137</v>
      </c>
      <c r="D298">
        <v>169</v>
      </c>
    </row>
    <row r="299" spans="2:4" x14ac:dyDescent="0.25">
      <c r="B299" t="s">
        <v>347</v>
      </c>
    </row>
    <row r="300" spans="2:4" x14ac:dyDescent="0.25">
      <c r="B300" t="s">
        <v>254</v>
      </c>
    </row>
    <row r="301" spans="2:4" x14ac:dyDescent="0.25">
      <c r="B301" t="s">
        <v>337</v>
      </c>
    </row>
    <row r="302" spans="2:4" x14ac:dyDescent="0.25">
      <c r="B302" t="s">
        <v>346</v>
      </c>
      <c r="C302" t="s">
        <v>137</v>
      </c>
      <c r="D302">
        <v>169</v>
      </c>
    </row>
    <row r="303" spans="2:4" x14ac:dyDescent="0.25">
      <c r="B303" t="s">
        <v>347</v>
      </c>
    </row>
    <row r="304" spans="2:4" x14ac:dyDescent="0.25">
      <c r="B304" t="s">
        <v>336</v>
      </c>
    </row>
    <row r="305" spans="2:4" x14ac:dyDescent="0.25">
      <c r="B305" t="s">
        <v>166</v>
      </c>
    </row>
    <row r="306" spans="2:4" x14ac:dyDescent="0.25">
      <c r="B306" t="s">
        <v>348</v>
      </c>
      <c r="C306" t="s">
        <v>137</v>
      </c>
      <c r="D306">
        <v>169</v>
      </c>
    </row>
    <row r="307" spans="2:4" x14ac:dyDescent="0.25">
      <c r="B307" t="s">
        <v>349</v>
      </c>
    </row>
    <row r="308" spans="2:4" x14ac:dyDescent="0.25">
      <c r="B308" t="s">
        <v>336</v>
      </c>
    </row>
    <row r="309" spans="2:4" x14ac:dyDescent="0.25">
      <c r="B309" t="s">
        <v>170</v>
      </c>
    </row>
    <row r="310" spans="2:4" x14ac:dyDescent="0.25">
      <c r="B310" t="s">
        <v>350</v>
      </c>
      <c r="C310" t="s">
        <v>137</v>
      </c>
      <c r="D310">
        <v>219</v>
      </c>
    </row>
    <row r="311" spans="2:4" x14ac:dyDescent="0.25">
      <c r="B311" t="s">
        <v>351</v>
      </c>
    </row>
    <row r="312" spans="2:4" x14ac:dyDescent="0.25">
      <c r="B312" t="s">
        <v>336</v>
      </c>
    </row>
    <row r="313" spans="2:4" x14ac:dyDescent="0.25">
      <c r="B313" t="s">
        <v>170</v>
      </c>
    </row>
    <row r="314" spans="2:4" x14ac:dyDescent="0.25">
      <c r="B314" t="s">
        <v>352</v>
      </c>
      <c r="C314" t="s">
        <v>137</v>
      </c>
      <c r="D314">
        <v>89</v>
      </c>
    </row>
    <row r="315" spans="2:4" x14ac:dyDescent="0.25">
      <c r="B315" t="s">
        <v>353</v>
      </c>
    </row>
    <row r="316" spans="2:4" x14ac:dyDescent="0.25">
      <c r="B316" t="s">
        <v>340</v>
      </c>
    </row>
    <row r="317" spans="2:4" x14ac:dyDescent="0.25">
      <c r="B317" t="s">
        <v>170</v>
      </c>
    </row>
    <row r="318" spans="2:4" x14ac:dyDescent="0.25">
      <c r="B318" t="s">
        <v>185</v>
      </c>
      <c r="C318" t="s">
        <v>137</v>
      </c>
      <c r="D318">
        <v>189</v>
      </c>
    </row>
    <row r="319" spans="2:4" x14ac:dyDescent="0.25">
      <c r="B319" t="s">
        <v>354</v>
      </c>
    </row>
    <row r="320" spans="2:4" x14ac:dyDescent="0.25">
      <c r="B320" t="s">
        <v>336</v>
      </c>
    </row>
    <row r="321" spans="2:4" x14ac:dyDescent="0.25">
      <c r="B321" t="s">
        <v>170</v>
      </c>
    </row>
    <row r="322" spans="2:4" x14ac:dyDescent="0.25">
      <c r="B322" t="s">
        <v>324</v>
      </c>
      <c r="C322" t="s">
        <v>137</v>
      </c>
      <c r="D322">
        <v>172</v>
      </c>
    </row>
    <row r="323" spans="2:4" x14ac:dyDescent="0.25">
      <c r="B323" t="s">
        <v>325</v>
      </c>
    </row>
    <row r="324" spans="2:4" x14ac:dyDescent="0.25">
      <c r="B324" t="s">
        <v>184</v>
      </c>
    </row>
    <row r="325" spans="2:4" x14ac:dyDescent="0.25">
      <c r="B325" t="s">
        <v>326</v>
      </c>
    </row>
    <row r="326" spans="2:4" x14ac:dyDescent="0.25">
      <c r="B326" t="s">
        <v>324</v>
      </c>
      <c r="C326" t="s">
        <v>137</v>
      </c>
      <c r="D326">
        <v>172</v>
      </c>
    </row>
    <row r="327" spans="2:4" x14ac:dyDescent="0.25">
      <c r="B327" t="s">
        <v>325</v>
      </c>
    </row>
    <row r="328" spans="2:4" x14ac:dyDescent="0.25">
      <c r="B328" t="s">
        <v>184</v>
      </c>
    </row>
    <row r="329" spans="2:4" x14ac:dyDescent="0.25">
      <c r="B329" t="s">
        <v>170</v>
      </c>
    </row>
    <row r="330" spans="2:4" x14ac:dyDescent="0.25">
      <c r="B330" t="s">
        <v>355</v>
      </c>
      <c r="C330" t="s">
        <v>162</v>
      </c>
      <c r="D330">
        <v>75</v>
      </c>
    </row>
    <row r="331" spans="2:4" x14ac:dyDescent="0.25">
      <c r="B331" t="s">
        <v>356</v>
      </c>
    </row>
    <row r="332" spans="2:4" x14ac:dyDescent="0.25">
      <c r="B332" t="s">
        <v>357</v>
      </c>
    </row>
    <row r="333" spans="2:4" x14ac:dyDescent="0.25">
      <c r="B333" t="s">
        <v>358</v>
      </c>
    </row>
    <row r="334" spans="2:4" x14ac:dyDescent="0.25">
      <c r="B334" t="s">
        <v>355</v>
      </c>
      <c r="C334" t="s">
        <v>162</v>
      </c>
      <c r="D334">
        <v>75</v>
      </c>
    </row>
    <row r="335" spans="2:4" x14ac:dyDescent="0.25">
      <c r="B335" t="s">
        <v>356</v>
      </c>
    </row>
    <row r="336" spans="2:4" x14ac:dyDescent="0.25">
      <c r="B336" t="s">
        <v>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2"/>
  <sheetViews>
    <sheetView workbookViewId="0">
      <selection activeCell="G5" sqref="G5"/>
    </sheetView>
  </sheetViews>
  <sheetFormatPr defaultRowHeight="15" x14ac:dyDescent="0.25"/>
  <cols>
    <col min="1" max="1" width="16" customWidth="1"/>
    <col min="2" max="2" width="55.42578125" customWidth="1"/>
  </cols>
  <sheetData>
    <row r="1" spans="1:4" x14ac:dyDescent="0.25">
      <c r="A1" t="s">
        <v>130</v>
      </c>
      <c r="B1" t="s">
        <v>131</v>
      </c>
      <c r="C1" t="s">
        <v>132</v>
      </c>
    </row>
    <row r="2" spans="1:4" x14ac:dyDescent="0.25">
      <c r="B2" t="s">
        <v>264</v>
      </c>
      <c r="C2" t="s">
        <v>137</v>
      </c>
      <c r="D2">
        <v>373</v>
      </c>
    </row>
    <row r="3" spans="1:4" x14ac:dyDescent="0.25">
      <c r="B3" t="s">
        <v>420</v>
      </c>
    </row>
    <row r="4" spans="1:4" x14ac:dyDescent="0.25">
      <c r="B4" t="s">
        <v>421</v>
      </c>
    </row>
    <row r="5" spans="1:4" x14ac:dyDescent="0.25">
      <c r="B5" t="s">
        <v>422</v>
      </c>
    </row>
    <row r="6" spans="1:4" x14ac:dyDescent="0.25">
      <c r="B6" t="s">
        <v>264</v>
      </c>
      <c r="C6" t="s">
        <v>137</v>
      </c>
      <c r="D6">
        <v>228</v>
      </c>
    </row>
    <row r="7" spans="1:4" x14ac:dyDescent="0.25">
      <c r="B7" t="s">
        <v>423</v>
      </c>
    </row>
    <row r="8" spans="1:4" x14ac:dyDescent="0.25">
      <c r="B8" t="s">
        <v>421</v>
      </c>
    </row>
    <row r="9" spans="1:4" x14ac:dyDescent="0.25">
      <c r="B9" t="s">
        <v>424</v>
      </c>
    </row>
    <row r="10" spans="1:4" x14ac:dyDescent="0.25">
      <c r="B10" t="s">
        <v>264</v>
      </c>
      <c r="C10" t="s">
        <v>137</v>
      </c>
      <c r="D10">
        <v>353</v>
      </c>
    </row>
    <row r="11" spans="1:4" x14ac:dyDescent="0.25">
      <c r="B11" t="s">
        <v>425</v>
      </c>
    </row>
    <row r="12" spans="1:4" x14ac:dyDescent="0.25">
      <c r="B12" t="s">
        <v>421</v>
      </c>
    </row>
    <row r="13" spans="1:4" x14ac:dyDescent="0.25">
      <c r="B13" t="s">
        <v>422</v>
      </c>
    </row>
    <row r="14" spans="1:4" x14ac:dyDescent="0.25">
      <c r="B14" t="s">
        <v>264</v>
      </c>
      <c r="C14" t="s">
        <v>137</v>
      </c>
      <c r="D14">
        <v>280</v>
      </c>
    </row>
    <row r="15" spans="1:4" x14ac:dyDescent="0.25">
      <c r="B15" t="s">
        <v>426</v>
      </c>
    </row>
    <row r="16" spans="1:4" x14ac:dyDescent="0.25">
      <c r="B16" t="s">
        <v>421</v>
      </c>
    </row>
    <row r="17" spans="2:4" x14ac:dyDescent="0.25">
      <c r="B17" t="s">
        <v>422</v>
      </c>
    </row>
    <row r="18" spans="2:4" x14ac:dyDescent="0.25">
      <c r="B18" t="s">
        <v>271</v>
      </c>
      <c r="C18" t="s">
        <v>137</v>
      </c>
      <c r="D18">
        <v>160</v>
      </c>
    </row>
    <row r="19" spans="2:4" x14ac:dyDescent="0.25">
      <c r="B19" t="s">
        <v>427</v>
      </c>
    </row>
    <row r="20" spans="2:4" x14ac:dyDescent="0.25">
      <c r="B20" t="s">
        <v>266</v>
      </c>
    </row>
    <row r="21" spans="2:4" x14ac:dyDescent="0.25">
      <c r="B21" t="s">
        <v>428</v>
      </c>
    </row>
    <row r="22" spans="2:4" x14ac:dyDescent="0.25">
      <c r="B22" t="s">
        <v>271</v>
      </c>
      <c r="C22" t="s">
        <v>137</v>
      </c>
      <c r="D22">
        <v>160</v>
      </c>
    </row>
    <row r="23" spans="2:4" x14ac:dyDescent="0.25">
      <c r="B23" t="s">
        <v>429</v>
      </c>
    </row>
    <row r="24" spans="2:4" x14ac:dyDescent="0.25">
      <c r="B24" t="s">
        <v>266</v>
      </c>
    </row>
    <row r="25" spans="2:4" x14ac:dyDescent="0.25">
      <c r="B25" t="s">
        <v>430</v>
      </c>
    </row>
    <row r="26" spans="2:4" x14ac:dyDescent="0.25">
      <c r="B26" t="s">
        <v>264</v>
      </c>
      <c r="C26" t="s">
        <v>137</v>
      </c>
      <c r="D26">
        <v>353</v>
      </c>
    </row>
    <row r="27" spans="2:4" x14ac:dyDescent="0.25">
      <c r="B27" t="s">
        <v>265</v>
      </c>
    </row>
    <row r="28" spans="2:4" x14ac:dyDescent="0.25">
      <c r="B28" t="s">
        <v>266</v>
      </c>
    </row>
    <row r="29" spans="2:4" x14ac:dyDescent="0.25">
      <c r="B29" t="s">
        <v>267</v>
      </c>
    </row>
    <row r="30" spans="2:4" x14ac:dyDescent="0.25">
      <c r="B30" t="s">
        <v>274</v>
      </c>
      <c r="C30" t="s">
        <v>137</v>
      </c>
      <c r="D30">
        <v>290</v>
      </c>
    </row>
    <row r="31" spans="2:4" x14ac:dyDescent="0.25">
      <c r="B31" t="s">
        <v>431</v>
      </c>
    </row>
    <row r="32" spans="2:4" x14ac:dyDescent="0.25">
      <c r="B32" t="s">
        <v>432</v>
      </c>
    </row>
    <row r="33" spans="2:4" x14ac:dyDescent="0.25">
      <c r="B33" t="s">
        <v>433</v>
      </c>
    </row>
    <row r="34" spans="2:4" x14ac:dyDescent="0.25">
      <c r="B34" t="s">
        <v>434</v>
      </c>
      <c r="C34" t="s">
        <v>137</v>
      </c>
      <c r="D34">
        <v>384</v>
      </c>
    </row>
    <row r="35" spans="2:4" x14ac:dyDescent="0.25">
      <c r="B35" t="s">
        <v>435</v>
      </c>
    </row>
    <row r="36" spans="2:4" x14ac:dyDescent="0.25">
      <c r="B36" t="s">
        <v>432</v>
      </c>
    </row>
    <row r="37" spans="2:4" x14ac:dyDescent="0.25">
      <c r="B37" t="s">
        <v>436</v>
      </c>
    </row>
    <row r="38" spans="2:4" x14ac:dyDescent="0.25">
      <c r="B38" t="s">
        <v>212</v>
      </c>
      <c r="C38" t="s">
        <v>137</v>
      </c>
      <c r="D38">
        <v>148</v>
      </c>
    </row>
    <row r="39" spans="2:4" x14ac:dyDescent="0.25">
      <c r="B39" t="s">
        <v>437</v>
      </c>
    </row>
    <row r="40" spans="2:4" x14ac:dyDescent="0.25">
      <c r="B40" t="s">
        <v>438</v>
      </c>
    </row>
    <row r="41" spans="2:4" x14ac:dyDescent="0.25">
      <c r="B41" t="s">
        <v>170</v>
      </c>
    </row>
    <row r="42" spans="2:4" x14ac:dyDescent="0.25">
      <c r="B42" t="s">
        <v>212</v>
      </c>
      <c r="C42" t="s">
        <v>137</v>
      </c>
      <c r="D42">
        <v>148</v>
      </c>
    </row>
    <row r="43" spans="2:4" x14ac:dyDescent="0.25">
      <c r="B43" t="s">
        <v>437</v>
      </c>
    </row>
    <row r="44" spans="2:4" x14ac:dyDescent="0.25">
      <c r="B44" t="s">
        <v>438</v>
      </c>
    </row>
    <row r="45" spans="2:4" x14ac:dyDescent="0.25">
      <c r="B45" t="s">
        <v>166</v>
      </c>
    </row>
    <row r="46" spans="2:4" x14ac:dyDescent="0.25">
      <c r="B46" t="s">
        <v>212</v>
      </c>
      <c r="C46" t="s">
        <v>137</v>
      </c>
      <c r="D46">
        <v>145</v>
      </c>
    </row>
    <row r="47" spans="2:4" x14ac:dyDescent="0.25">
      <c r="B47" t="s">
        <v>439</v>
      </c>
    </row>
    <row r="48" spans="2:4" x14ac:dyDescent="0.25">
      <c r="B48" t="s">
        <v>438</v>
      </c>
    </row>
    <row r="49" spans="2:4" x14ac:dyDescent="0.25">
      <c r="B49" t="s">
        <v>166</v>
      </c>
    </row>
    <row r="50" spans="2:4" x14ac:dyDescent="0.25">
      <c r="B50" t="s">
        <v>212</v>
      </c>
      <c r="C50" t="s">
        <v>137</v>
      </c>
      <c r="D50">
        <v>125</v>
      </c>
    </row>
    <row r="51" spans="2:4" x14ac:dyDescent="0.25">
      <c r="B51" t="s">
        <v>440</v>
      </c>
    </row>
    <row r="52" spans="2:4" x14ac:dyDescent="0.25">
      <c r="B52" t="s">
        <v>438</v>
      </c>
    </row>
    <row r="53" spans="2:4" x14ac:dyDescent="0.25">
      <c r="B53" t="s">
        <v>441</v>
      </c>
    </row>
    <row r="54" spans="2:4" x14ac:dyDescent="0.25">
      <c r="B54" t="s">
        <v>212</v>
      </c>
      <c r="C54" t="s">
        <v>137</v>
      </c>
      <c r="D54">
        <v>125</v>
      </c>
    </row>
    <row r="55" spans="2:4" x14ac:dyDescent="0.25">
      <c r="B55" t="s">
        <v>440</v>
      </c>
    </row>
    <row r="56" spans="2:4" x14ac:dyDescent="0.25">
      <c r="B56" t="s">
        <v>438</v>
      </c>
    </row>
    <row r="57" spans="2:4" x14ac:dyDescent="0.25">
      <c r="B57" t="s">
        <v>240</v>
      </c>
    </row>
    <row r="58" spans="2:4" x14ac:dyDescent="0.25">
      <c r="B58" t="s">
        <v>442</v>
      </c>
      <c r="C58" t="s">
        <v>137</v>
      </c>
      <c r="D58">
        <v>155</v>
      </c>
    </row>
    <row r="59" spans="2:4" x14ac:dyDescent="0.25">
      <c r="B59" t="s">
        <v>443</v>
      </c>
    </row>
    <row r="60" spans="2:4" x14ac:dyDescent="0.25">
      <c r="B60" t="s">
        <v>438</v>
      </c>
    </row>
    <row r="61" spans="2:4" x14ac:dyDescent="0.25">
      <c r="B61" t="s">
        <v>444</v>
      </c>
    </row>
    <row r="62" spans="2:4" x14ac:dyDescent="0.25">
      <c r="B62" t="s">
        <v>445</v>
      </c>
      <c r="C62" t="s">
        <v>137</v>
      </c>
      <c r="D62">
        <v>65</v>
      </c>
    </row>
    <row r="63" spans="2:4" x14ac:dyDescent="0.25">
      <c r="B63" t="s">
        <v>446</v>
      </c>
    </row>
    <row r="64" spans="2:4" x14ac:dyDescent="0.25">
      <c r="B64" t="s">
        <v>438</v>
      </c>
    </row>
    <row r="65" spans="2:4" x14ac:dyDescent="0.25">
      <c r="B65" t="s">
        <v>447</v>
      </c>
    </row>
    <row r="66" spans="2:4" x14ac:dyDescent="0.25">
      <c r="B66" t="s">
        <v>445</v>
      </c>
      <c r="C66" t="s">
        <v>137</v>
      </c>
      <c r="D66">
        <v>65</v>
      </c>
    </row>
    <row r="67" spans="2:4" x14ac:dyDescent="0.25">
      <c r="B67" t="s">
        <v>446</v>
      </c>
    </row>
    <row r="68" spans="2:4" x14ac:dyDescent="0.25">
      <c r="B68" t="s">
        <v>438</v>
      </c>
    </row>
    <row r="69" spans="2:4" x14ac:dyDescent="0.25">
      <c r="B69" t="s">
        <v>170</v>
      </c>
    </row>
    <row r="70" spans="2:4" x14ac:dyDescent="0.25">
      <c r="B70" t="s">
        <v>445</v>
      </c>
      <c r="C70" t="s">
        <v>137</v>
      </c>
      <c r="D70">
        <v>65</v>
      </c>
    </row>
    <row r="71" spans="2:4" x14ac:dyDescent="0.25">
      <c r="B71" t="s">
        <v>446</v>
      </c>
    </row>
    <row r="72" spans="2:4" x14ac:dyDescent="0.25">
      <c r="B72" t="s">
        <v>438</v>
      </c>
    </row>
    <row r="73" spans="2:4" x14ac:dyDescent="0.25">
      <c r="B73" t="s">
        <v>259</v>
      </c>
    </row>
    <row r="74" spans="2:4" x14ac:dyDescent="0.25">
      <c r="B74" t="s">
        <v>448</v>
      </c>
      <c r="C74" t="s">
        <v>137</v>
      </c>
      <c r="D74">
        <v>78</v>
      </c>
    </row>
    <row r="75" spans="2:4" x14ac:dyDescent="0.25">
      <c r="B75" t="s">
        <v>449</v>
      </c>
    </row>
    <row r="76" spans="2:4" x14ac:dyDescent="0.25">
      <c r="B76" t="s">
        <v>450</v>
      </c>
    </row>
    <row r="77" spans="2:4" x14ac:dyDescent="0.25">
      <c r="B77" t="s">
        <v>136</v>
      </c>
    </row>
    <row r="78" spans="2:4" x14ac:dyDescent="0.25">
      <c r="B78" t="s">
        <v>355</v>
      </c>
      <c r="C78" t="s">
        <v>137</v>
      </c>
      <c r="D78">
        <v>177</v>
      </c>
    </row>
    <row r="79" spans="2:4" x14ac:dyDescent="0.25">
      <c r="B79" t="s">
        <v>451</v>
      </c>
    </row>
    <row r="80" spans="2:4" x14ac:dyDescent="0.25">
      <c r="B80" t="s">
        <v>165</v>
      </c>
    </row>
    <row r="81" spans="2:4" x14ac:dyDescent="0.25">
      <c r="B81" t="s">
        <v>452</v>
      </c>
    </row>
    <row r="82" spans="2:4" x14ac:dyDescent="0.25">
      <c r="B82" t="s">
        <v>175</v>
      </c>
      <c r="C82" t="s">
        <v>137</v>
      </c>
      <c r="D82">
        <v>183</v>
      </c>
    </row>
    <row r="83" spans="2:4" x14ac:dyDescent="0.25">
      <c r="B83" t="s">
        <v>453</v>
      </c>
    </row>
    <row r="84" spans="2:4" x14ac:dyDescent="0.25">
      <c r="B84" t="s">
        <v>165</v>
      </c>
    </row>
    <row r="85" spans="2:4" x14ac:dyDescent="0.25">
      <c r="B85" t="s">
        <v>454</v>
      </c>
    </row>
    <row r="86" spans="2:4" x14ac:dyDescent="0.25">
      <c r="B86" t="s">
        <v>175</v>
      </c>
      <c r="C86" t="s">
        <v>137</v>
      </c>
      <c r="D86">
        <v>155</v>
      </c>
    </row>
    <row r="87" spans="2:4" x14ac:dyDescent="0.25">
      <c r="B87" t="s">
        <v>455</v>
      </c>
    </row>
    <row r="88" spans="2:4" x14ac:dyDescent="0.25">
      <c r="B88" t="s">
        <v>165</v>
      </c>
    </row>
    <row r="89" spans="2:4" x14ac:dyDescent="0.25">
      <c r="B89" t="s">
        <v>456</v>
      </c>
    </row>
    <row r="90" spans="2:4" x14ac:dyDescent="0.25">
      <c r="B90" t="s">
        <v>355</v>
      </c>
      <c r="C90" t="s">
        <v>137</v>
      </c>
      <c r="D90">
        <v>192</v>
      </c>
    </row>
    <row r="91" spans="2:4" x14ac:dyDescent="0.25">
      <c r="B91" t="s">
        <v>457</v>
      </c>
    </row>
    <row r="92" spans="2:4" x14ac:dyDescent="0.25">
      <c r="B92" t="s">
        <v>165</v>
      </c>
    </row>
    <row r="93" spans="2:4" x14ac:dyDescent="0.25">
      <c r="B93" t="s">
        <v>240</v>
      </c>
    </row>
    <row r="94" spans="2:4" x14ac:dyDescent="0.25">
      <c r="B94" t="s">
        <v>255</v>
      </c>
      <c r="C94" t="s">
        <v>137</v>
      </c>
      <c r="D94">
        <v>64</v>
      </c>
    </row>
    <row r="95" spans="2:4" x14ac:dyDescent="0.25">
      <c r="B95" t="s">
        <v>458</v>
      </c>
    </row>
    <row r="96" spans="2:4" x14ac:dyDescent="0.25">
      <c r="B96" t="s">
        <v>459</v>
      </c>
    </row>
    <row r="97" spans="2:4" x14ac:dyDescent="0.25">
      <c r="B97" t="s">
        <v>166</v>
      </c>
    </row>
    <row r="98" spans="2:4" x14ac:dyDescent="0.25">
      <c r="B98" t="s">
        <v>257</v>
      </c>
      <c r="C98" t="s">
        <v>137</v>
      </c>
      <c r="D98">
        <v>65</v>
      </c>
    </row>
    <row r="99" spans="2:4" x14ac:dyDescent="0.25">
      <c r="B99" t="s">
        <v>460</v>
      </c>
    </row>
    <row r="100" spans="2:4" x14ac:dyDescent="0.25">
      <c r="B100" t="s">
        <v>459</v>
      </c>
    </row>
    <row r="101" spans="2:4" x14ac:dyDescent="0.25">
      <c r="B101" t="s">
        <v>461</v>
      </c>
    </row>
    <row r="102" spans="2:4" x14ac:dyDescent="0.25">
      <c r="B102" t="s">
        <v>445</v>
      </c>
      <c r="C102" t="s">
        <v>137</v>
      </c>
      <c r="D102">
        <v>89</v>
      </c>
    </row>
    <row r="103" spans="2:4" x14ac:dyDescent="0.25">
      <c r="B103" t="s">
        <v>462</v>
      </c>
    </row>
    <row r="104" spans="2:4" x14ac:dyDescent="0.25">
      <c r="B104" t="s">
        <v>459</v>
      </c>
    </row>
    <row r="105" spans="2:4" x14ac:dyDescent="0.25">
      <c r="B105" t="s">
        <v>166</v>
      </c>
    </row>
    <row r="106" spans="2:4" x14ac:dyDescent="0.25">
      <c r="B106" t="s">
        <v>442</v>
      </c>
      <c r="C106" t="s">
        <v>137</v>
      </c>
      <c r="D106">
        <v>155</v>
      </c>
    </row>
    <row r="107" spans="2:4" x14ac:dyDescent="0.25">
      <c r="B107" t="s">
        <v>443</v>
      </c>
    </row>
    <row r="108" spans="2:4" x14ac:dyDescent="0.25">
      <c r="B108" t="s">
        <v>459</v>
      </c>
    </row>
    <row r="109" spans="2:4" x14ac:dyDescent="0.25">
      <c r="B109" t="s">
        <v>444</v>
      </c>
    </row>
    <row r="110" spans="2:4" x14ac:dyDescent="0.25">
      <c r="B110" t="s">
        <v>212</v>
      </c>
      <c r="C110" t="s">
        <v>137</v>
      </c>
      <c r="D110">
        <v>125</v>
      </c>
    </row>
    <row r="111" spans="2:4" x14ac:dyDescent="0.25">
      <c r="B111" t="s">
        <v>440</v>
      </c>
    </row>
    <row r="112" spans="2:4" x14ac:dyDescent="0.25">
      <c r="B112" t="s">
        <v>459</v>
      </c>
    </row>
    <row r="113" spans="2:4" x14ac:dyDescent="0.25">
      <c r="B113" t="s">
        <v>240</v>
      </c>
    </row>
    <row r="114" spans="2:4" x14ac:dyDescent="0.25">
      <c r="B114" t="s">
        <v>463</v>
      </c>
      <c r="C114" t="s">
        <v>137</v>
      </c>
      <c r="D114">
        <v>184</v>
      </c>
    </row>
    <row r="115" spans="2:4" x14ac:dyDescent="0.25">
      <c r="B115" t="s">
        <v>464</v>
      </c>
    </row>
    <row r="116" spans="2:4" x14ac:dyDescent="0.25">
      <c r="B116" t="s">
        <v>465</v>
      </c>
    </row>
    <row r="117" spans="2:4" x14ac:dyDescent="0.25">
      <c r="B117" t="s">
        <v>452</v>
      </c>
    </row>
    <row r="118" spans="2:4" x14ac:dyDescent="0.25">
      <c r="B118" t="s">
        <v>466</v>
      </c>
      <c r="C118" t="s">
        <v>137</v>
      </c>
      <c r="D118">
        <v>245</v>
      </c>
    </row>
    <row r="119" spans="2:4" x14ac:dyDescent="0.25">
      <c r="B119" t="s">
        <v>467</v>
      </c>
    </row>
    <row r="120" spans="2:4" x14ac:dyDescent="0.25">
      <c r="B120" t="s">
        <v>230</v>
      </c>
    </row>
    <row r="121" spans="2:4" x14ac:dyDescent="0.25">
      <c r="B121" t="s">
        <v>468</v>
      </c>
    </row>
    <row r="122" spans="2:4" x14ac:dyDescent="0.25">
      <c r="B122" t="s">
        <v>289</v>
      </c>
      <c r="C122" t="s">
        <v>137</v>
      </c>
      <c r="D122">
        <v>325</v>
      </c>
    </row>
    <row r="123" spans="2:4" x14ac:dyDescent="0.25">
      <c r="B123" t="s">
        <v>290</v>
      </c>
    </row>
    <row r="124" spans="2:4" x14ac:dyDescent="0.25">
      <c r="B124" t="s">
        <v>469</v>
      </c>
    </row>
    <row r="125" spans="2:4" x14ac:dyDescent="0.25">
      <c r="B125" t="s">
        <v>292</v>
      </c>
    </row>
    <row r="126" spans="2:4" x14ac:dyDescent="0.25">
      <c r="B126" t="s">
        <v>470</v>
      </c>
      <c r="C126" t="s">
        <v>137</v>
      </c>
      <c r="D126">
        <v>243</v>
      </c>
    </row>
    <row r="127" spans="2:4" x14ac:dyDescent="0.25">
      <c r="B127" t="s">
        <v>471</v>
      </c>
    </row>
    <row r="128" spans="2:4" x14ac:dyDescent="0.25">
      <c r="B128" t="s">
        <v>472</v>
      </c>
    </row>
    <row r="129" spans="2:4" x14ac:dyDescent="0.25">
      <c r="B129" t="s">
        <v>473</v>
      </c>
    </row>
    <row r="130" spans="2:4" x14ac:dyDescent="0.25">
      <c r="B130" t="s">
        <v>470</v>
      </c>
      <c r="C130" t="s">
        <v>137</v>
      </c>
      <c r="D130">
        <v>243</v>
      </c>
    </row>
    <row r="131" spans="2:4" x14ac:dyDescent="0.25">
      <c r="B131" t="s">
        <v>471</v>
      </c>
    </row>
    <row r="132" spans="2:4" x14ac:dyDescent="0.25">
      <c r="B132" t="s">
        <v>459</v>
      </c>
    </row>
    <row r="133" spans="2:4" x14ac:dyDescent="0.25">
      <c r="B133" t="s">
        <v>474</v>
      </c>
    </row>
    <row r="134" spans="2:4" x14ac:dyDescent="0.25">
      <c r="B134" t="s">
        <v>144</v>
      </c>
      <c r="C134" t="s">
        <v>137</v>
      </c>
      <c r="D134">
        <v>335</v>
      </c>
    </row>
    <row r="135" spans="2:4" x14ac:dyDescent="0.25">
      <c r="B135" t="s">
        <v>475</v>
      </c>
    </row>
    <row r="136" spans="2:4" x14ac:dyDescent="0.25">
      <c r="B136" t="s">
        <v>469</v>
      </c>
    </row>
    <row r="137" spans="2:4" x14ac:dyDescent="0.25">
      <c r="B137" t="s">
        <v>476</v>
      </c>
    </row>
    <row r="138" spans="2:4" x14ac:dyDescent="0.25">
      <c r="B138" t="s">
        <v>477</v>
      </c>
      <c r="C138" t="s">
        <v>137</v>
      </c>
      <c r="D138">
        <v>82</v>
      </c>
    </row>
    <row r="139" spans="2:4" x14ac:dyDescent="0.25">
      <c r="B139" t="s">
        <v>478</v>
      </c>
    </row>
    <row r="140" spans="2:4" x14ac:dyDescent="0.25">
      <c r="B140" t="s">
        <v>479</v>
      </c>
    </row>
    <row r="141" spans="2:4" x14ac:dyDescent="0.25">
      <c r="B141" t="s">
        <v>326</v>
      </c>
    </row>
    <row r="142" spans="2:4" x14ac:dyDescent="0.25">
      <c r="B142" t="s">
        <v>477</v>
      </c>
      <c r="C142" t="s">
        <v>137</v>
      </c>
      <c r="D142">
        <v>82</v>
      </c>
    </row>
    <row r="143" spans="2:4" x14ac:dyDescent="0.25">
      <c r="B143" t="s">
        <v>478</v>
      </c>
    </row>
    <row r="144" spans="2:4" x14ac:dyDescent="0.25">
      <c r="B144" t="s">
        <v>479</v>
      </c>
    </row>
    <row r="145" spans="2:4" x14ac:dyDescent="0.25">
      <c r="B145" t="s">
        <v>240</v>
      </c>
    </row>
    <row r="146" spans="2:4" x14ac:dyDescent="0.25">
      <c r="B146" t="s">
        <v>477</v>
      </c>
      <c r="C146" t="s">
        <v>137</v>
      </c>
      <c r="D146">
        <v>82</v>
      </c>
    </row>
    <row r="147" spans="2:4" x14ac:dyDescent="0.25">
      <c r="B147" t="s">
        <v>478</v>
      </c>
    </row>
    <row r="148" spans="2:4" x14ac:dyDescent="0.25">
      <c r="B148" t="s">
        <v>479</v>
      </c>
    </row>
    <row r="149" spans="2:4" x14ac:dyDescent="0.25">
      <c r="B149" t="s">
        <v>474</v>
      </c>
    </row>
    <row r="150" spans="2:4" x14ac:dyDescent="0.25">
      <c r="B150" t="s">
        <v>480</v>
      </c>
      <c r="C150" t="s">
        <v>137</v>
      </c>
      <c r="D150">
        <v>57</v>
      </c>
    </row>
    <row r="151" spans="2:4" x14ac:dyDescent="0.25">
      <c r="B151" t="s">
        <v>481</v>
      </c>
    </row>
    <row r="152" spans="2:4" x14ac:dyDescent="0.25">
      <c r="B152" t="s">
        <v>482</v>
      </c>
    </row>
    <row r="153" spans="2:4" x14ac:dyDescent="0.25">
      <c r="B153" t="s">
        <v>251</v>
      </c>
    </row>
    <row r="154" spans="2:4" x14ac:dyDescent="0.25">
      <c r="B154" t="s">
        <v>483</v>
      </c>
      <c r="C154" t="s">
        <v>137</v>
      </c>
      <c r="D154">
        <v>498</v>
      </c>
    </row>
    <row r="155" spans="2:4" x14ac:dyDescent="0.25">
      <c r="B155" t="s">
        <v>484</v>
      </c>
    </row>
    <row r="156" spans="2:4" x14ac:dyDescent="0.25">
      <c r="B156" t="s">
        <v>177</v>
      </c>
    </row>
    <row r="157" spans="2:4" x14ac:dyDescent="0.25">
      <c r="B157" t="s">
        <v>485</v>
      </c>
    </row>
    <row r="158" spans="2:4" x14ac:dyDescent="0.25">
      <c r="B158" t="s">
        <v>486</v>
      </c>
      <c r="C158" t="s">
        <v>137</v>
      </c>
      <c r="D158">
        <v>175</v>
      </c>
    </row>
    <row r="159" spans="2:4" x14ac:dyDescent="0.25">
      <c r="B159" t="s">
        <v>487</v>
      </c>
    </row>
    <row r="160" spans="2:4" x14ac:dyDescent="0.25">
      <c r="B160" t="s">
        <v>161</v>
      </c>
    </row>
    <row r="161" spans="2:4" x14ac:dyDescent="0.25">
      <c r="B161" t="s">
        <v>488</v>
      </c>
    </row>
    <row r="162" spans="2:4" x14ac:dyDescent="0.25">
      <c r="B162" t="s">
        <v>489</v>
      </c>
      <c r="C162" t="s">
        <v>137</v>
      </c>
      <c r="D162">
        <v>238</v>
      </c>
    </row>
    <row r="163" spans="2:4" x14ac:dyDescent="0.25">
      <c r="B163" t="s">
        <v>490</v>
      </c>
    </row>
    <row r="164" spans="2:4" x14ac:dyDescent="0.25">
      <c r="B164" t="s">
        <v>161</v>
      </c>
    </row>
    <row r="165" spans="2:4" x14ac:dyDescent="0.25">
      <c r="B165" t="s">
        <v>136</v>
      </c>
    </row>
    <row r="166" spans="2:4" x14ac:dyDescent="0.25">
      <c r="B166" t="s">
        <v>491</v>
      </c>
      <c r="C166" t="s">
        <v>137</v>
      </c>
      <c r="D166">
        <v>232</v>
      </c>
    </row>
    <row r="167" spans="2:4" x14ac:dyDescent="0.25">
      <c r="B167" t="s">
        <v>492</v>
      </c>
    </row>
    <row r="168" spans="2:4" x14ac:dyDescent="0.25">
      <c r="B168" t="s">
        <v>493</v>
      </c>
    </row>
    <row r="169" spans="2:4" x14ac:dyDescent="0.25">
      <c r="B169" t="s">
        <v>136</v>
      </c>
    </row>
    <row r="170" spans="2:4" x14ac:dyDescent="0.25">
      <c r="B170" t="s">
        <v>494</v>
      </c>
      <c r="C170" t="s">
        <v>162</v>
      </c>
      <c r="D170">
        <v>56</v>
      </c>
    </row>
    <row r="171" spans="2:4" x14ac:dyDescent="0.25">
      <c r="B171" t="s">
        <v>495</v>
      </c>
    </row>
    <row r="172" spans="2:4" x14ac:dyDescent="0.25">
      <c r="B172" t="s">
        <v>184</v>
      </c>
    </row>
    <row r="173" spans="2:4" x14ac:dyDescent="0.25">
      <c r="B173" t="s">
        <v>136</v>
      </c>
    </row>
    <row r="174" spans="2:4" x14ac:dyDescent="0.25">
      <c r="B174" t="s">
        <v>496</v>
      </c>
      <c r="C174" t="s">
        <v>498</v>
      </c>
      <c r="D174">
        <v>88</v>
      </c>
    </row>
    <row r="175" spans="2:4" x14ac:dyDescent="0.25">
      <c r="B175" t="s">
        <v>497</v>
      </c>
    </row>
    <row r="176" spans="2:4" x14ac:dyDescent="0.25">
      <c r="B176" t="s">
        <v>184</v>
      </c>
    </row>
    <row r="177" spans="2:4" x14ac:dyDescent="0.25">
      <c r="B177" t="s">
        <v>136</v>
      </c>
    </row>
    <row r="178" spans="2:4" x14ac:dyDescent="0.25">
      <c r="B178" t="s">
        <v>285</v>
      </c>
      <c r="C178" t="s">
        <v>137</v>
      </c>
      <c r="D178">
        <v>215</v>
      </c>
    </row>
    <row r="179" spans="2:4" x14ac:dyDescent="0.25">
      <c r="B179" t="s">
        <v>499</v>
      </c>
    </row>
    <row r="180" spans="2:4" x14ac:dyDescent="0.25">
      <c r="B180" t="s">
        <v>500</v>
      </c>
    </row>
    <row r="181" spans="2:4" x14ac:dyDescent="0.25">
      <c r="B181" t="s">
        <v>501</v>
      </c>
    </row>
    <row r="182" spans="2:4" x14ac:dyDescent="0.25">
      <c r="B182" t="s">
        <v>285</v>
      </c>
      <c r="C182" t="s">
        <v>137</v>
      </c>
      <c r="D182">
        <v>215</v>
      </c>
    </row>
    <row r="183" spans="2:4" x14ac:dyDescent="0.25">
      <c r="B183" t="s">
        <v>499</v>
      </c>
    </row>
    <row r="184" spans="2:4" x14ac:dyDescent="0.25">
      <c r="B184" t="s">
        <v>500</v>
      </c>
    </row>
    <row r="185" spans="2:4" x14ac:dyDescent="0.25">
      <c r="B185" t="s">
        <v>502</v>
      </c>
    </row>
    <row r="186" spans="2:4" x14ac:dyDescent="0.25">
      <c r="B186" t="s">
        <v>503</v>
      </c>
      <c r="C186" t="s">
        <v>137</v>
      </c>
      <c r="D186">
        <v>142</v>
      </c>
    </row>
    <row r="187" spans="2:4" x14ac:dyDescent="0.25">
      <c r="B187" t="s">
        <v>504</v>
      </c>
    </row>
    <row r="188" spans="2:4" x14ac:dyDescent="0.25">
      <c r="B188" t="s">
        <v>505</v>
      </c>
    </row>
    <row r="189" spans="2:4" x14ac:dyDescent="0.25">
      <c r="B189" t="s">
        <v>506</v>
      </c>
    </row>
    <row r="190" spans="2:4" x14ac:dyDescent="0.25">
      <c r="B190" t="s">
        <v>507</v>
      </c>
      <c r="C190" t="s">
        <v>510</v>
      </c>
      <c r="D190">
        <v>23</v>
      </c>
    </row>
    <row r="191" spans="2:4" x14ac:dyDescent="0.25">
      <c r="B191" t="s">
        <v>508</v>
      </c>
    </row>
    <row r="192" spans="2:4" x14ac:dyDescent="0.25">
      <c r="B192" t="s">
        <v>509</v>
      </c>
    </row>
    <row r="193" spans="2:4" x14ac:dyDescent="0.25">
      <c r="B193" t="s">
        <v>136</v>
      </c>
    </row>
    <row r="194" spans="2:4" x14ac:dyDescent="0.25">
      <c r="B194" t="s">
        <v>511</v>
      </c>
      <c r="C194" t="s">
        <v>137</v>
      </c>
      <c r="D194">
        <v>75</v>
      </c>
    </row>
    <row r="195" spans="2:4" x14ac:dyDescent="0.25">
      <c r="B195" t="s">
        <v>512</v>
      </c>
    </row>
    <row r="196" spans="2:4" x14ac:dyDescent="0.25">
      <c r="B196" t="s">
        <v>513</v>
      </c>
    </row>
    <row r="197" spans="2:4" x14ac:dyDescent="0.25">
      <c r="B197" t="s">
        <v>181</v>
      </c>
    </row>
    <row r="198" spans="2:4" x14ac:dyDescent="0.25">
      <c r="B198" t="s">
        <v>511</v>
      </c>
      <c r="C198" t="s">
        <v>137</v>
      </c>
      <c r="D198">
        <v>75</v>
      </c>
    </row>
    <row r="199" spans="2:4" x14ac:dyDescent="0.25">
      <c r="B199" t="s">
        <v>512</v>
      </c>
    </row>
    <row r="200" spans="2:4" x14ac:dyDescent="0.25">
      <c r="B200" t="s">
        <v>513</v>
      </c>
    </row>
    <row r="201" spans="2:4" x14ac:dyDescent="0.25">
      <c r="B201" t="s">
        <v>452</v>
      </c>
    </row>
    <row r="202" spans="2:4" x14ac:dyDescent="0.25">
      <c r="B202" t="s">
        <v>511</v>
      </c>
      <c r="C202" t="s">
        <v>137</v>
      </c>
      <c r="D202">
        <v>75</v>
      </c>
    </row>
    <row r="203" spans="2:4" x14ac:dyDescent="0.25">
      <c r="B203" t="s">
        <v>512</v>
      </c>
    </row>
    <row r="204" spans="2:4" x14ac:dyDescent="0.25">
      <c r="B204" t="s">
        <v>513</v>
      </c>
    </row>
    <row r="205" spans="2:4" x14ac:dyDescent="0.25">
      <c r="B205" t="s">
        <v>514</v>
      </c>
    </row>
    <row r="206" spans="2:4" x14ac:dyDescent="0.25">
      <c r="B206" t="s">
        <v>515</v>
      </c>
      <c r="C206" t="s">
        <v>137</v>
      </c>
      <c r="D206">
        <v>82</v>
      </c>
    </row>
    <row r="207" spans="2:4" x14ac:dyDescent="0.25">
      <c r="B207" t="s">
        <v>516</v>
      </c>
    </row>
    <row r="208" spans="2:4" x14ac:dyDescent="0.25">
      <c r="B208" t="s">
        <v>517</v>
      </c>
    </row>
    <row r="209" spans="2:4" x14ac:dyDescent="0.25">
      <c r="B209" t="s">
        <v>136</v>
      </c>
    </row>
    <row r="210" spans="2:4" x14ac:dyDescent="0.25">
      <c r="B210" t="s">
        <v>518</v>
      </c>
      <c r="C210" t="s">
        <v>137</v>
      </c>
      <c r="D210">
        <v>618</v>
      </c>
    </row>
    <row r="211" spans="2:4" x14ac:dyDescent="0.25">
      <c r="B211" t="s">
        <v>519</v>
      </c>
    </row>
    <row r="212" spans="2:4" x14ac:dyDescent="0.25">
      <c r="B212" t="s">
        <v>520</v>
      </c>
    </row>
    <row r="213" spans="2:4" x14ac:dyDescent="0.25">
      <c r="B213" t="s">
        <v>136</v>
      </c>
    </row>
    <row r="214" spans="2:4" x14ac:dyDescent="0.25">
      <c r="B214" t="s">
        <v>521</v>
      </c>
      <c r="C214" t="s">
        <v>137</v>
      </c>
      <c r="D214">
        <v>192</v>
      </c>
    </row>
    <row r="215" spans="2:4" x14ac:dyDescent="0.25">
      <c r="B215" t="s">
        <v>522</v>
      </c>
    </row>
    <row r="216" spans="2:4" x14ac:dyDescent="0.25">
      <c r="B216" t="s">
        <v>523</v>
      </c>
    </row>
    <row r="217" spans="2:4" x14ac:dyDescent="0.25">
      <c r="B217" t="s">
        <v>524</v>
      </c>
    </row>
    <row r="218" spans="2:4" x14ac:dyDescent="0.25">
      <c r="B218" t="s">
        <v>525</v>
      </c>
      <c r="C218" t="s">
        <v>137</v>
      </c>
      <c r="D218">
        <v>351</v>
      </c>
    </row>
    <row r="219" spans="2:4" x14ac:dyDescent="0.25">
      <c r="B219" t="s">
        <v>526</v>
      </c>
    </row>
    <row r="220" spans="2:4" x14ac:dyDescent="0.25">
      <c r="B220" t="s">
        <v>527</v>
      </c>
    </row>
    <row r="221" spans="2:4" x14ac:dyDescent="0.25">
      <c r="B221" t="s">
        <v>223</v>
      </c>
    </row>
    <row r="222" spans="2:4" x14ac:dyDescent="0.25">
      <c r="B222" t="s">
        <v>528</v>
      </c>
      <c r="C222" t="s">
        <v>137</v>
      </c>
      <c r="D222">
        <v>123</v>
      </c>
    </row>
    <row r="223" spans="2:4" x14ac:dyDescent="0.25">
      <c r="B223" t="s">
        <v>529</v>
      </c>
    </row>
    <row r="224" spans="2:4" x14ac:dyDescent="0.25">
      <c r="B224" t="s">
        <v>530</v>
      </c>
    </row>
    <row r="225" spans="2:4" x14ac:dyDescent="0.25">
      <c r="B225" t="s">
        <v>136</v>
      </c>
    </row>
    <row r="226" spans="2:4" x14ac:dyDescent="0.25">
      <c r="B226" t="s">
        <v>531</v>
      </c>
      <c r="C226" t="s">
        <v>137</v>
      </c>
      <c r="D226">
        <v>105</v>
      </c>
    </row>
    <row r="227" spans="2:4" x14ac:dyDescent="0.25">
      <c r="B227" t="s">
        <v>532</v>
      </c>
    </row>
    <row r="228" spans="2:4" x14ac:dyDescent="0.25">
      <c r="B228" t="s">
        <v>523</v>
      </c>
    </row>
    <row r="229" spans="2:4" x14ac:dyDescent="0.25">
      <c r="B229" t="s">
        <v>533</v>
      </c>
    </row>
    <row r="230" spans="2:4" x14ac:dyDescent="0.25">
      <c r="B230" t="s">
        <v>531</v>
      </c>
      <c r="C230" t="s">
        <v>137</v>
      </c>
      <c r="D230">
        <v>100</v>
      </c>
    </row>
    <row r="231" spans="2:4" x14ac:dyDescent="0.25">
      <c r="B231" t="s">
        <v>534</v>
      </c>
    </row>
    <row r="232" spans="2:4" x14ac:dyDescent="0.25">
      <c r="B232" t="s">
        <v>523</v>
      </c>
    </row>
    <row r="233" spans="2:4" x14ac:dyDescent="0.25">
      <c r="B233" t="s">
        <v>535</v>
      </c>
    </row>
    <row r="234" spans="2:4" x14ac:dyDescent="0.25">
      <c r="B234" t="s">
        <v>531</v>
      </c>
      <c r="C234" t="s">
        <v>137</v>
      </c>
      <c r="D234">
        <v>100</v>
      </c>
    </row>
    <row r="235" spans="2:4" x14ac:dyDescent="0.25">
      <c r="B235" t="s">
        <v>536</v>
      </c>
    </row>
    <row r="236" spans="2:4" x14ac:dyDescent="0.25">
      <c r="B236" t="s">
        <v>523</v>
      </c>
    </row>
    <row r="237" spans="2:4" x14ac:dyDescent="0.25">
      <c r="B237" t="s">
        <v>537</v>
      </c>
    </row>
    <row r="238" spans="2:4" x14ac:dyDescent="0.25">
      <c r="B238" t="s">
        <v>151</v>
      </c>
      <c r="C238" t="s">
        <v>137</v>
      </c>
      <c r="D238">
        <v>140</v>
      </c>
    </row>
    <row r="239" spans="2:4" x14ac:dyDescent="0.25">
      <c r="B239" t="s">
        <v>538</v>
      </c>
    </row>
    <row r="240" spans="2:4" x14ac:dyDescent="0.25">
      <c r="B240" t="s">
        <v>539</v>
      </c>
    </row>
    <row r="241" spans="2:4" x14ac:dyDescent="0.25">
      <c r="B241" t="s">
        <v>136</v>
      </c>
    </row>
    <row r="242" spans="2:4" x14ac:dyDescent="0.25">
      <c r="B242" t="s">
        <v>344</v>
      </c>
      <c r="C242" t="s">
        <v>137</v>
      </c>
      <c r="D242">
        <v>64</v>
      </c>
    </row>
    <row r="243" spans="2:4" x14ac:dyDescent="0.25">
      <c r="B243" t="s">
        <v>345</v>
      </c>
    </row>
    <row r="244" spans="2:4" x14ac:dyDescent="0.25">
      <c r="B244" t="s">
        <v>540</v>
      </c>
    </row>
    <row r="245" spans="2:4" x14ac:dyDescent="0.25">
      <c r="B245" t="s">
        <v>166</v>
      </c>
    </row>
    <row r="246" spans="2:4" x14ac:dyDescent="0.25">
      <c r="B246" t="s">
        <v>541</v>
      </c>
      <c r="C246" t="s">
        <v>137</v>
      </c>
      <c r="D246">
        <v>173</v>
      </c>
    </row>
    <row r="247" spans="2:4" x14ac:dyDescent="0.25">
      <c r="B247" t="s">
        <v>542</v>
      </c>
    </row>
    <row r="248" spans="2:4" x14ac:dyDescent="0.25">
      <c r="B248" t="s">
        <v>505</v>
      </c>
    </row>
    <row r="249" spans="2:4" x14ac:dyDescent="0.25">
      <c r="B249" t="s">
        <v>524</v>
      </c>
    </row>
    <row r="250" spans="2:4" x14ac:dyDescent="0.25">
      <c r="B250" t="s">
        <v>543</v>
      </c>
      <c r="C250" t="s">
        <v>137</v>
      </c>
      <c r="D250">
        <v>137</v>
      </c>
    </row>
    <row r="251" spans="2:4" x14ac:dyDescent="0.25">
      <c r="B251" t="s">
        <v>544</v>
      </c>
    </row>
    <row r="252" spans="2:4" x14ac:dyDescent="0.25">
      <c r="B252" t="s">
        <v>505</v>
      </c>
    </row>
    <row r="253" spans="2:4" x14ac:dyDescent="0.25">
      <c r="B253" t="s">
        <v>545</v>
      </c>
    </row>
    <row r="254" spans="2:4" x14ac:dyDescent="0.25">
      <c r="B254" t="s">
        <v>220</v>
      </c>
      <c r="C254" t="s">
        <v>137</v>
      </c>
      <c r="D254">
        <v>55</v>
      </c>
    </row>
    <row r="255" spans="2:4" x14ac:dyDescent="0.25">
      <c r="B255" t="s">
        <v>546</v>
      </c>
    </row>
    <row r="256" spans="2:4" x14ac:dyDescent="0.25">
      <c r="B256" t="s">
        <v>224</v>
      </c>
    </row>
    <row r="257" spans="2:4" x14ac:dyDescent="0.25">
      <c r="B257" t="s">
        <v>223</v>
      </c>
    </row>
    <row r="258" spans="2:4" x14ac:dyDescent="0.25">
      <c r="B258" t="s">
        <v>547</v>
      </c>
      <c r="C258" t="s">
        <v>137</v>
      </c>
      <c r="D258">
        <v>58</v>
      </c>
    </row>
    <row r="259" spans="2:4" x14ac:dyDescent="0.25">
      <c r="B259" t="s">
        <v>548</v>
      </c>
    </row>
    <row r="260" spans="2:4" x14ac:dyDescent="0.25">
      <c r="B260" t="s">
        <v>450</v>
      </c>
    </row>
    <row r="261" spans="2:4" x14ac:dyDescent="0.25">
      <c r="B261" t="s">
        <v>136</v>
      </c>
    </row>
    <row r="262" spans="2:4" x14ac:dyDescent="0.25">
      <c r="C262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2015-06-25T15:06:30Z</dcterms:modified>
</cp:coreProperties>
</file>