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'Лист1'!$A$1:$I$1</definedName>
    <definedName name="_xlnm._FilterDatabase" localSheetId="1" hidden="1">'Лист2'!$A$3:$H$3</definedName>
  </definedNames>
  <calcPr fullCalcOnLoad="1" refMode="R1C1"/>
</workbook>
</file>

<file path=xl/sharedStrings.xml><?xml version="1.0" encoding="utf-8"?>
<sst xmlns="http://schemas.openxmlformats.org/spreadsheetml/2006/main" count="115" uniqueCount="92">
  <si>
    <t>Сумка Benlina 7510667 black #19470</t>
  </si>
  <si>
    <t>Клатч CLM 5018 red #21632</t>
  </si>
  <si>
    <t>Сумка Bonilarti Oalengi 8528 buff coffee #23680</t>
  </si>
  <si>
    <t>Сумка No brand 95112 blue #23391</t>
  </si>
  <si>
    <t>Сумка мужская No brand 2103 black #24255</t>
  </si>
  <si>
    <t>Кошелек Coscet 899-01 black #15197</t>
  </si>
  <si>
    <t>Кошелек No brand 21-2016 d.red #24080</t>
  </si>
  <si>
    <t>Кошелек No brand 002 pu red #24162</t>
  </si>
  <si>
    <t>Сумка Baliviya 68387 khaki #23736</t>
  </si>
  <si>
    <t>Сумка Velina Fabbiano 551148 gamel #22291</t>
  </si>
  <si>
    <t>Сумка Kenguru 9593 green blue #24648</t>
  </si>
  <si>
    <t>Сумка Dolce Rosa 20048 black #21588</t>
  </si>
  <si>
    <t>Сумка Ferlita 1643 black #16897</t>
  </si>
  <si>
    <t>Кошелек No brand 1418 red #24207</t>
  </si>
  <si>
    <t>Кошелек No brand 8802 black #24165</t>
  </si>
  <si>
    <t xml:space="preserve">Сумка Velina Fabbiano 35635 silver #24427 </t>
  </si>
  <si>
    <t>Кошелек Canevo 002 red #24798</t>
  </si>
  <si>
    <t>Кошелек Watter Lily 001 red #20821</t>
  </si>
  <si>
    <t>Сумка Baliviya 68389 black #23742</t>
  </si>
  <si>
    <t>Сумка Baliviya 68391 khaki #23755</t>
  </si>
  <si>
    <t>Сумка Baliviya 68460 brown #25007</t>
  </si>
  <si>
    <t>Сумка Bonilarti Oalengi 7019a black red #23662</t>
  </si>
  <si>
    <t>Кошелек Somuch 302 blue #18687</t>
  </si>
  <si>
    <t>Клатч Kenguru 30073 blue #21787</t>
  </si>
  <si>
    <t>Сумка No brand 086 black z #24410</t>
  </si>
  <si>
    <t>Ключница Petek 3260 black #24695</t>
  </si>
  <si>
    <t>Кошелек Fuerdanni 2388 red #24810</t>
  </si>
  <si>
    <t>Сумка складная Fashionset 10005 red #7097</t>
  </si>
  <si>
    <t>Сумка складная Fashionset 10006 yellow #7100</t>
  </si>
  <si>
    <t>Сумка складная Fashionset 10006 red #7101</t>
  </si>
  <si>
    <t>Сумка складная Fashionset 10006 pink #7102</t>
  </si>
  <si>
    <t>Сумка складная Fashionset 10006 blue #7103</t>
  </si>
  <si>
    <t>Сумка складная Fashionset 10016 yellow #7115</t>
  </si>
  <si>
    <t>Сумка складная Fashionset 10017 orange #7118</t>
  </si>
  <si>
    <t>Кошелек Fuerdanni 2388 coffee #24809</t>
  </si>
  <si>
    <t>Сумка Benlina 7509652 sorrel #25336</t>
  </si>
  <si>
    <t>Сумка Kenguru 30140a brown #24240</t>
  </si>
  <si>
    <t>marimi</t>
  </si>
  <si>
    <t>BorodinA25</t>
  </si>
  <si>
    <t>Laris_a</t>
  </si>
  <si>
    <t>marechka</t>
  </si>
  <si>
    <t>Прус</t>
  </si>
  <si>
    <t>юля.Ru</t>
  </si>
  <si>
    <t>Адвокатша</t>
  </si>
  <si>
    <t>ketissa</t>
  </si>
  <si>
    <t>foudre</t>
  </si>
  <si>
    <t>Флорика</t>
  </si>
  <si>
    <t>!!!Настена!!!</t>
  </si>
  <si>
    <t>Dusha</t>
  </si>
  <si>
    <t>bi-boo</t>
  </si>
  <si>
    <t>kotic</t>
  </si>
  <si>
    <t>Iren@</t>
  </si>
  <si>
    <t>Звезда Алтая</t>
  </si>
  <si>
    <t>Сахарюшка</t>
  </si>
  <si>
    <t>Дашуля 2005</t>
  </si>
  <si>
    <t>КондрОксана</t>
  </si>
  <si>
    <t>EfiK</t>
  </si>
  <si>
    <t xml:space="preserve">*pooh* </t>
  </si>
  <si>
    <t>Ник</t>
  </si>
  <si>
    <t>Наименование</t>
  </si>
  <si>
    <t>Цена</t>
  </si>
  <si>
    <t>Транс</t>
  </si>
  <si>
    <t>С орг и транс</t>
  </si>
  <si>
    <t>К оплате</t>
  </si>
  <si>
    <r>
      <t>КондрОксана</t>
    </r>
    <r>
      <rPr>
        <sz val="9"/>
        <color indexed="8"/>
        <rFont val="Verdana"/>
        <family val="2"/>
      </rPr>
      <t> </t>
    </r>
  </si>
  <si>
    <r>
      <t>Вишневая Леди</t>
    </r>
    <r>
      <rPr>
        <sz val="9"/>
        <color indexed="8"/>
        <rFont val="Verdana"/>
        <family val="2"/>
      </rPr>
      <t> </t>
    </r>
  </si>
  <si>
    <r>
      <t>Флорика</t>
    </r>
    <r>
      <rPr>
        <sz val="9"/>
        <color indexed="8"/>
        <rFont val="Verdana"/>
        <family val="2"/>
      </rPr>
      <t> </t>
    </r>
  </si>
  <si>
    <r>
      <t>mistinka</t>
    </r>
    <r>
      <rPr>
        <sz val="9"/>
        <color indexed="8"/>
        <rFont val="Verdana"/>
        <family val="2"/>
      </rPr>
      <t> </t>
    </r>
  </si>
  <si>
    <r>
      <t>@N@T@LI@_</t>
    </r>
    <r>
      <rPr>
        <sz val="9"/>
        <color indexed="8"/>
        <rFont val="Verdana"/>
        <family val="2"/>
      </rPr>
      <t> </t>
    </r>
  </si>
  <si>
    <r>
      <t>!!!Настена!!!</t>
    </r>
    <r>
      <rPr>
        <sz val="9"/>
        <color indexed="8"/>
        <rFont val="Verdana"/>
        <family val="2"/>
      </rPr>
      <t> </t>
    </r>
  </si>
  <si>
    <r>
      <t>Ягодка0803</t>
    </r>
    <r>
      <rPr>
        <sz val="9"/>
        <color indexed="8"/>
        <rFont val="Verdana"/>
        <family val="2"/>
      </rPr>
      <t> </t>
    </r>
  </si>
  <si>
    <r>
      <t>Таня_Арина</t>
    </r>
    <r>
      <rPr>
        <sz val="9"/>
        <color indexed="8"/>
        <rFont val="Verdana"/>
        <family val="2"/>
      </rPr>
      <t> </t>
    </r>
  </si>
  <si>
    <t>Сумка Benlina 7501375 black #11543</t>
  </si>
  <si>
    <t>Сумка Baliviya 68375 blue #23133</t>
  </si>
  <si>
    <t>Кошелек Somuch 517 jujube red #20232</t>
  </si>
  <si>
    <t>Платок Fashionset 301851 #18609</t>
  </si>
  <si>
    <t>Кошелек Petek 6025 red #20789</t>
  </si>
  <si>
    <t>Платок Fashionset 303483 #23991</t>
  </si>
  <si>
    <t>Платок Fashionset 303485 #23993</t>
  </si>
  <si>
    <t>Платок Fashionset 303489 #23997</t>
  </si>
  <si>
    <t>Сумка No brand 088 black #11302</t>
  </si>
  <si>
    <t>Сумка Benlina 759281 d.brown #25362</t>
  </si>
  <si>
    <t>Сумка Baliviya 68504 gray #25602</t>
  </si>
  <si>
    <t>Кошелек Canevo 210 bordeaux #24800</t>
  </si>
  <si>
    <t>Сумка АНТОН 775010370 d.blue #24279</t>
  </si>
  <si>
    <t>masha2013</t>
  </si>
  <si>
    <t>Сумка Kenguluna 77621 khaki #25580</t>
  </si>
  <si>
    <t>kroshka_vrach</t>
  </si>
  <si>
    <t>Сумка Kenguluna 77620 yellow #25573</t>
  </si>
  <si>
    <t>Сумка Kenguluna 1224 brick #25026</t>
  </si>
  <si>
    <t>Клатч мужской No brand 514 black #23191</t>
  </si>
  <si>
    <t>долг мой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</si>
</sst>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9" fillId="33" borderId="13" xfId="0" applyFont="1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/>
    </xf>
    <xf numFmtId="168" fontId="0" fillId="33" borderId="15" xfId="0" applyNumberFormat="1" applyFill="1" applyBorder="1" applyAlignment="1">
      <alignment/>
    </xf>
    <xf numFmtId="0" fontId="40" fillId="33" borderId="14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168" fontId="40" fillId="33" borderId="14" xfId="0" applyNumberFormat="1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39" fillId="33" borderId="18" xfId="0" applyFon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5" xfId="0" applyFill="1" applyBorder="1" applyAlignment="1">
      <alignment/>
    </xf>
    <xf numFmtId="0" fontId="39" fillId="33" borderId="19" xfId="0" applyFont="1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/>
    </xf>
    <xf numFmtId="168" fontId="0" fillId="33" borderId="20" xfId="0" applyNumberFormat="1" applyFill="1" applyBorder="1" applyAlignment="1">
      <alignment/>
    </xf>
    <xf numFmtId="168" fontId="40" fillId="33" borderId="20" xfId="0" applyNumberFormat="1" applyFont="1" applyFill="1" applyBorder="1" applyAlignment="1">
      <alignment/>
    </xf>
    <xf numFmtId="0" fontId="29" fillId="33" borderId="21" xfId="0" applyFont="1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22" xfId="0" applyFill="1" applyBorder="1" applyAlignment="1">
      <alignment/>
    </xf>
    <xf numFmtId="0" fontId="40" fillId="33" borderId="22" xfId="0" applyFont="1" applyFill="1" applyBorder="1" applyAlignment="1">
      <alignment/>
    </xf>
    <xf numFmtId="0" fontId="29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29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29" fillId="33" borderId="23" xfId="0" applyFont="1" applyFill="1" applyBorder="1" applyAlignment="1">
      <alignment/>
    </xf>
    <xf numFmtId="0" fontId="0" fillId="33" borderId="24" xfId="0" applyFill="1" applyBorder="1" applyAlignment="1">
      <alignment wrapText="1"/>
    </xf>
    <xf numFmtId="0" fontId="0" fillId="33" borderId="24" xfId="0" applyFill="1" applyBorder="1" applyAlignment="1">
      <alignment/>
    </xf>
    <xf numFmtId="0" fontId="40" fillId="33" borderId="24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29" fillId="33" borderId="25" xfId="0" applyFont="1" applyFill="1" applyBorder="1" applyAlignment="1">
      <alignment/>
    </xf>
    <xf numFmtId="0" fontId="0" fillId="33" borderId="26" xfId="0" applyFill="1" applyBorder="1" applyAlignment="1">
      <alignment wrapText="1"/>
    </xf>
    <xf numFmtId="0" fontId="0" fillId="33" borderId="26" xfId="0" applyFill="1" applyBorder="1" applyAlignment="1">
      <alignment/>
    </xf>
    <xf numFmtId="0" fontId="40" fillId="33" borderId="26" xfId="0" applyFont="1" applyFill="1" applyBorder="1" applyAlignment="1">
      <alignment/>
    </xf>
    <xf numFmtId="0" fontId="29" fillId="33" borderId="17" xfId="0" applyFont="1" applyFill="1" applyBorder="1" applyAlignment="1">
      <alignment/>
    </xf>
    <xf numFmtId="168" fontId="0" fillId="33" borderId="27" xfId="0" applyNumberFormat="1" applyFill="1" applyBorder="1" applyAlignment="1">
      <alignment/>
    </xf>
    <xf numFmtId="168" fontId="0" fillId="33" borderId="24" xfId="0" applyNumberForma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25" xfId="0" applyFont="1" applyFill="1" applyBorder="1" applyAlignment="1">
      <alignment/>
    </xf>
    <xf numFmtId="168" fontId="0" fillId="33" borderId="26" xfId="0" applyNumberFormat="1" applyFill="1" applyBorder="1" applyAlignment="1">
      <alignment/>
    </xf>
    <xf numFmtId="168" fontId="40" fillId="33" borderId="26" xfId="0" applyNumberFormat="1" applyFont="1" applyFill="1" applyBorder="1" applyAlignment="1">
      <alignment/>
    </xf>
    <xf numFmtId="168" fontId="0" fillId="33" borderId="22" xfId="0" applyNumberFormat="1" applyFill="1" applyBorder="1" applyAlignment="1">
      <alignment/>
    </xf>
    <xf numFmtId="168" fontId="0" fillId="33" borderId="28" xfId="0" applyNumberFormat="1" applyFill="1" applyBorder="1" applyAlignment="1">
      <alignment/>
    </xf>
    <xf numFmtId="168" fontId="0" fillId="33" borderId="29" xfId="0" applyNumberFormat="1" applyFill="1" applyBorder="1" applyAlignment="1">
      <alignment/>
    </xf>
    <xf numFmtId="168" fontId="0" fillId="33" borderId="30" xfId="0" applyNumberFormat="1" applyFill="1" applyBorder="1" applyAlignment="1">
      <alignment/>
    </xf>
    <xf numFmtId="0" fontId="29" fillId="33" borderId="24" xfId="0" applyFont="1" applyFill="1" applyBorder="1" applyAlignment="1">
      <alignment/>
    </xf>
    <xf numFmtId="168" fontId="0" fillId="33" borderId="31" xfId="0" applyNumberFormat="1" applyFill="1" applyBorder="1" applyAlignment="1">
      <alignment/>
    </xf>
    <xf numFmtId="168" fontId="0" fillId="33" borderId="32" xfId="0" applyNumberFormat="1" applyFill="1" applyBorder="1" applyAlignment="1">
      <alignment/>
    </xf>
    <xf numFmtId="168" fontId="0" fillId="33" borderId="33" xfId="0" applyNumberFormat="1" applyFill="1" applyBorder="1" applyAlignment="1">
      <alignment/>
    </xf>
    <xf numFmtId="0" fontId="39" fillId="33" borderId="21" xfId="0" applyFont="1" applyFill="1" applyBorder="1" applyAlignment="1">
      <alignment/>
    </xf>
    <xf numFmtId="168" fontId="40" fillId="33" borderId="22" xfId="0" applyNumberFormat="1" applyFont="1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46.421875" style="0" customWidth="1"/>
    <col min="4" max="4" width="0" style="0" hidden="1" customWidth="1"/>
  </cols>
  <sheetData>
    <row r="1" spans="1:9" ht="15.75" thickBot="1">
      <c r="A1" s="2" t="s">
        <v>58</v>
      </c>
      <c r="B1" s="3" t="s">
        <v>59</v>
      </c>
      <c r="C1" s="3" t="s">
        <v>60</v>
      </c>
      <c r="D1" s="3" t="s">
        <v>61</v>
      </c>
      <c r="E1" s="3"/>
      <c r="F1" s="3" t="s">
        <v>62</v>
      </c>
      <c r="G1" s="3" t="s">
        <v>63</v>
      </c>
      <c r="H1" s="3">
        <v>0</v>
      </c>
      <c r="I1" s="4" t="s">
        <v>91</v>
      </c>
    </row>
    <row r="2" spans="1:9" ht="16.5" thickBot="1">
      <c r="A2" s="7" t="s">
        <v>47</v>
      </c>
      <c r="B2" s="8" t="s">
        <v>13</v>
      </c>
      <c r="C2" s="9">
        <v>940</v>
      </c>
      <c r="D2" s="9">
        <v>8</v>
      </c>
      <c r="E2" s="13">
        <f>D2*0.854</f>
        <v>6.832</v>
      </c>
      <c r="F2" s="13">
        <f>C2*1.15+E2</f>
        <v>1087.832</v>
      </c>
      <c r="G2" s="11">
        <f>F2</f>
        <v>1087.832</v>
      </c>
      <c r="H2" s="9">
        <v>1089</v>
      </c>
      <c r="I2" s="46">
        <f>H2-G2</f>
        <v>1.1679999999998927</v>
      </c>
    </row>
    <row r="3" spans="1:9" ht="16.5" thickBot="1">
      <c r="A3" s="12" t="s">
        <v>69</v>
      </c>
      <c r="B3" s="8" t="s">
        <v>76</v>
      </c>
      <c r="C3" s="9">
        <v>930</v>
      </c>
      <c r="D3" s="9">
        <v>8</v>
      </c>
      <c r="E3" s="13">
        <f aca="true" t="shared" si="0" ref="E3:E55">D3*0.854</f>
        <v>6.832</v>
      </c>
      <c r="F3" s="13">
        <f aca="true" t="shared" si="1" ref="F3:F55">C3*1.15+E3</f>
        <v>1076.332</v>
      </c>
      <c r="G3" s="14">
        <f>F3</f>
        <v>1076.332</v>
      </c>
      <c r="H3" s="9">
        <v>1077.5</v>
      </c>
      <c r="I3" s="46">
        <f aca="true" t="shared" si="2" ref="I3:I55">H3-G3</f>
        <v>1.1679999999998927</v>
      </c>
    </row>
    <row r="4" spans="1:9" ht="15">
      <c r="A4" s="48" t="s">
        <v>68</v>
      </c>
      <c r="B4" s="36" t="s">
        <v>75</v>
      </c>
      <c r="C4" s="37">
        <v>105</v>
      </c>
      <c r="D4" s="37">
        <v>2</v>
      </c>
      <c r="E4" s="47">
        <f t="shared" si="0"/>
        <v>1.708</v>
      </c>
      <c r="F4" s="47">
        <f t="shared" si="1"/>
        <v>122.45799999999998</v>
      </c>
      <c r="G4" s="37"/>
      <c r="H4" s="37"/>
      <c r="I4" s="57">
        <f t="shared" si="2"/>
        <v>0</v>
      </c>
    </row>
    <row r="5" spans="1:9" ht="15">
      <c r="A5" s="19" t="s">
        <v>68</v>
      </c>
      <c r="B5" s="20" t="s">
        <v>77</v>
      </c>
      <c r="C5" s="21">
        <v>98</v>
      </c>
      <c r="D5" s="21">
        <v>2</v>
      </c>
      <c r="E5" s="10">
        <f t="shared" si="0"/>
        <v>1.708</v>
      </c>
      <c r="F5" s="10">
        <f t="shared" si="1"/>
        <v>114.40799999999999</v>
      </c>
      <c r="G5" s="21"/>
      <c r="H5" s="21"/>
      <c r="I5" s="54">
        <f t="shared" si="2"/>
        <v>0</v>
      </c>
    </row>
    <row r="6" spans="1:9" ht="15">
      <c r="A6" s="19" t="s">
        <v>68</v>
      </c>
      <c r="B6" s="20" t="s">
        <v>78</v>
      </c>
      <c r="C6" s="21">
        <v>98</v>
      </c>
      <c r="D6" s="21">
        <v>2</v>
      </c>
      <c r="E6" s="10">
        <f t="shared" si="0"/>
        <v>1.708</v>
      </c>
      <c r="F6" s="10">
        <f t="shared" si="1"/>
        <v>114.40799999999999</v>
      </c>
      <c r="G6" s="21"/>
      <c r="H6" s="21"/>
      <c r="I6" s="54">
        <f t="shared" si="2"/>
        <v>0</v>
      </c>
    </row>
    <row r="7" spans="1:9" ht="16.5" thickBot="1">
      <c r="A7" s="49" t="s">
        <v>68</v>
      </c>
      <c r="B7" s="42" t="s">
        <v>79</v>
      </c>
      <c r="C7" s="43">
        <v>98</v>
      </c>
      <c r="D7" s="43">
        <v>2</v>
      </c>
      <c r="E7" s="50">
        <f t="shared" si="0"/>
        <v>1.708</v>
      </c>
      <c r="F7" s="50">
        <f t="shared" si="1"/>
        <v>114.40799999999999</v>
      </c>
      <c r="G7" s="51">
        <f>SUM(F4:F7)</f>
        <v>465.682</v>
      </c>
      <c r="H7" s="43">
        <v>466.9</v>
      </c>
      <c r="I7" s="58">
        <f t="shared" si="2"/>
        <v>1.217999999999961</v>
      </c>
    </row>
    <row r="8" spans="1:9" ht="16.5" thickBot="1">
      <c r="A8" s="7" t="s">
        <v>57</v>
      </c>
      <c r="B8" s="8" t="s">
        <v>0</v>
      </c>
      <c r="C8" s="9">
        <v>1160</v>
      </c>
      <c r="D8" s="9">
        <v>28</v>
      </c>
      <c r="E8" s="13">
        <f t="shared" si="0"/>
        <v>23.912</v>
      </c>
      <c r="F8" s="13">
        <f t="shared" si="1"/>
        <v>1357.912</v>
      </c>
      <c r="G8" s="11">
        <f>F8</f>
        <v>1357.912</v>
      </c>
      <c r="H8" s="9">
        <v>1360</v>
      </c>
      <c r="I8" s="46">
        <f t="shared" si="2"/>
        <v>2.0879999999999654</v>
      </c>
    </row>
    <row r="9" spans="1:9" ht="15.75">
      <c r="A9" s="35" t="s">
        <v>49</v>
      </c>
      <c r="B9" s="36" t="s">
        <v>14</v>
      </c>
      <c r="C9" s="37">
        <v>400</v>
      </c>
      <c r="D9" s="37">
        <v>8</v>
      </c>
      <c r="E9" s="47">
        <f t="shared" si="0"/>
        <v>6.832</v>
      </c>
      <c r="F9" s="47">
        <f t="shared" si="1"/>
        <v>466.83199999999994</v>
      </c>
      <c r="G9" s="38"/>
      <c r="H9" s="37"/>
      <c r="I9" s="57">
        <f t="shared" si="2"/>
        <v>0</v>
      </c>
    </row>
    <row r="10" spans="1:9" ht="16.5" thickBot="1">
      <c r="A10" s="41" t="s">
        <v>49</v>
      </c>
      <c r="B10" s="42" t="s">
        <v>15</v>
      </c>
      <c r="C10" s="43">
        <v>2090</v>
      </c>
      <c r="D10" s="43">
        <v>28</v>
      </c>
      <c r="E10" s="50">
        <f t="shared" si="0"/>
        <v>23.912</v>
      </c>
      <c r="F10" s="50">
        <f t="shared" si="1"/>
        <v>2427.412</v>
      </c>
      <c r="G10" s="44">
        <f>SUM(F9:F10)</f>
        <v>2894.2439999999997</v>
      </c>
      <c r="H10" s="43">
        <v>2899.5</v>
      </c>
      <c r="I10" s="58">
        <f t="shared" si="2"/>
        <v>5.256000000000313</v>
      </c>
    </row>
    <row r="11" spans="1:9" ht="16.5" thickBot="1">
      <c r="A11" s="7" t="s">
        <v>38</v>
      </c>
      <c r="B11" s="8" t="s">
        <v>2</v>
      </c>
      <c r="C11" s="9">
        <v>3290</v>
      </c>
      <c r="D11" s="9">
        <v>28</v>
      </c>
      <c r="E11" s="13">
        <f t="shared" si="0"/>
        <v>23.912</v>
      </c>
      <c r="F11" s="13">
        <f t="shared" si="1"/>
        <v>3807.4119999999994</v>
      </c>
      <c r="G11" s="11">
        <f>F11</f>
        <v>3807.4119999999994</v>
      </c>
      <c r="H11" s="9">
        <v>3812</v>
      </c>
      <c r="I11" s="46">
        <f t="shared" si="2"/>
        <v>4.588000000000648</v>
      </c>
    </row>
    <row r="12" spans="1:9" ht="16.5" thickBot="1">
      <c r="A12" s="27" t="s">
        <v>48</v>
      </c>
      <c r="B12" s="28" t="s">
        <v>12</v>
      </c>
      <c r="C12" s="29">
        <v>2340</v>
      </c>
      <c r="D12" s="29">
        <v>28</v>
      </c>
      <c r="E12" s="52">
        <f t="shared" si="0"/>
        <v>23.912</v>
      </c>
      <c r="F12" s="52">
        <f t="shared" si="1"/>
        <v>2714.912</v>
      </c>
      <c r="G12" s="30">
        <f>F12</f>
        <v>2714.912</v>
      </c>
      <c r="H12" s="29">
        <v>2719</v>
      </c>
      <c r="I12" s="59">
        <f t="shared" si="2"/>
        <v>4.088000000000193</v>
      </c>
    </row>
    <row r="13" spans="1:9" ht="16.5" thickBot="1">
      <c r="A13" s="7" t="s">
        <v>56</v>
      </c>
      <c r="B13" s="8" t="s">
        <v>35</v>
      </c>
      <c r="C13" s="9">
        <v>1590</v>
      </c>
      <c r="D13" s="9">
        <v>28</v>
      </c>
      <c r="E13" s="13">
        <f t="shared" si="0"/>
        <v>23.912</v>
      </c>
      <c r="F13" s="13">
        <f t="shared" si="1"/>
        <v>1852.4119999999998</v>
      </c>
      <c r="G13" s="11">
        <f>F13</f>
        <v>1852.4119999999998</v>
      </c>
      <c r="H13" s="9">
        <v>1857</v>
      </c>
      <c r="I13" s="46">
        <f t="shared" si="2"/>
        <v>4.588000000000193</v>
      </c>
    </row>
    <row r="14" spans="1:9" ht="16.5" thickBot="1">
      <c r="A14" s="27" t="s">
        <v>45</v>
      </c>
      <c r="B14" s="28" t="s">
        <v>9</v>
      </c>
      <c r="C14" s="29">
        <v>2530</v>
      </c>
      <c r="D14" s="29">
        <v>28</v>
      </c>
      <c r="E14" s="52">
        <f t="shared" si="0"/>
        <v>23.912</v>
      </c>
      <c r="F14" s="52">
        <f t="shared" si="1"/>
        <v>2933.412</v>
      </c>
      <c r="G14" s="30">
        <f>F14</f>
        <v>2933.412</v>
      </c>
      <c r="H14" s="29">
        <v>2937.5</v>
      </c>
      <c r="I14" s="59">
        <f t="shared" si="2"/>
        <v>4.088000000000193</v>
      </c>
    </row>
    <row r="15" spans="1:9" ht="15.75">
      <c r="A15" s="31" t="s">
        <v>51</v>
      </c>
      <c r="B15" s="16" t="s">
        <v>17</v>
      </c>
      <c r="C15" s="17">
        <v>930</v>
      </c>
      <c r="D15" s="17">
        <v>8</v>
      </c>
      <c r="E15" s="18">
        <f t="shared" si="0"/>
        <v>6.832</v>
      </c>
      <c r="F15" s="18">
        <f t="shared" si="1"/>
        <v>1076.332</v>
      </c>
      <c r="G15" s="32"/>
      <c r="H15" s="17"/>
      <c r="I15" s="53">
        <f t="shared" si="2"/>
        <v>0</v>
      </c>
    </row>
    <row r="16" spans="1:9" ht="15.75">
      <c r="A16" s="39" t="s">
        <v>51</v>
      </c>
      <c r="B16" s="20" t="s">
        <v>18</v>
      </c>
      <c r="C16" s="21">
        <v>1100</v>
      </c>
      <c r="D16" s="21">
        <v>28</v>
      </c>
      <c r="E16" s="10">
        <f t="shared" si="0"/>
        <v>23.912</v>
      </c>
      <c r="F16" s="10">
        <f t="shared" si="1"/>
        <v>1288.912</v>
      </c>
      <c r="G16" s="40"/>
      <c r="H16" s="21"/>
      <c r="I16" s="54">
        <f t="shared" si="2"/>
        <v>0</v>
      </c>
    </row>
    <row r="17" spans="1:9" ht="15.75">
      <c r="A17" s="39" t="s">
        <v>51</v>
      </c>
      <c r="B17" s="20" t="s">
        <v>19</v>
      </c>
      <c r="C17" s="21">
        <v>1100</v>
      </c>
      <c r="D17" s="21">
        <v>28</v>
      </c>
      <c r="E17" s="10">
        <f t="shared" si="0"/>
        <v>23.912</v>
      </c>
      <c r="F17" s="10">
        <f t="shared" si="1"/>
        <v>1288.912</v>
      </c>
      <c r="G17" s="40"/>
      <c r="H17" s="21"/>
      <c r="I17" s="54">
        <f t="shared" si="2"/>
        <v>0</v>
      </c>
    </row>
    <row r="18" spans="1:9" ht="16.5" thickBot="1">
      <c r="A18" s="33" t="s">
        <v>51</v>
      </c>
      <c r="B18" s="23" t="s">
        <v>20</v>
      </c>
      <c r="C18" s="24">
        <v>1220</v>
      </c>
      <c r="D18" s="24">
        <v>28</v>
      </c>
      <c r="E18" s="25">
        <f t="shared" si="0"/>
        <v>23.912</v>
      </c>
      <c r="F18" s="25">
        <f t="shared" si="1"/>
        <v>1426.912</v>
      </c>
      <c r="G18" s="34">
        <f>SUM(F15:F18)</f>
        <v>5081.068</v>
      </c>
      <c r="H18" s="24">
        <v>5094.5</v>
      </c>
      <c r="I18" s="55">
        <f t="shared" si="2"/>
        <v>13.431999999999789</v>
      </c>
    </row>
    <row r="19" spans="1:9" ht="16.5" thickBot="1">
      <c r="A19" s="27" t="s">
        <v>44</v>
      </c>
      <c r="B19" s="28" t="s">
        <v>10</v>
      </c>
      <c r="C19" s="29">
        <v>1220</v>
      </c>
      <c r="D19" s="29">
        <v>28</v>
      </c>
      <c r="E19" s="52">
        <f t="shared" si="0"/>
        <v>23.912</v>
      </c>
      <c r="F19" s="52">
        <f t="shared" si="1"/>
        <v>1426.912</v>
      </c>
      <c r="G19" s="30">
        <f>F19</f>
        <v>1426.912</v>
      </c>
      <c r="H19" s="29">
        <v>1431</v>
      </c>
      <c r="I19" s="59">
        <f t="shared" si="2"/>
        <v>4.087999999999965</v>
      </c>
    </row>
    <row r="20" spans="1:9" ht="16.5" thickBot="1">
      <c r="A20" s="7" t="s">
        <v>50</v>
      </c>
      <c r="B20" s="8" t="s">
        <v>16</v>
      </c>
      <c r="C20" s="9">
        <v>200</v>
      </c>
      <c r="D20" s="9">
        <v>8</v>
      </c>
      <c r="E20" s="13">
        <f t="shared" si="0"/>
        <v>6.832</v>
      </c>
      <c r="F20" s="13">
        <f t="shared" si="1"/>
        <v>236.83199999999997</v>
      </c>
      <c r="G20" s="11">
        <f>F20</f>
        <v>236.83199999999997</v>
      </c>
      <c r="H20" s="9">
        <v>238</v>
      </c>
      <c r="I20" s="46">
        <f t="shared" si="2"/>
        <v>1.1680000000000348</v>
      </c>
    </row>
    <row r="21" spans="1:9" ht="15">
      <c r="A21" s="35" t="s">
        <v>87</v>
      </c>
      <c r="B21" s="36" t="s">
        <v>90</v>
      </c>
      <c r="C21" s="37">
        <v>2000</v>
      </c>
      <c r="D21" s="37">
        <v>12</v>
      </c>
      <c r="E21" s="47">
        <f t="shared" si="0"/>
        <v>10.248</v>
      </c>
      <c r="F21" s="47">
        <f t="shared" si="1"/>
        <v>2310.248</v>
      </c>
      <c r="G21" s="56"/>
      <c r="H21" s="37"/>
      <c r="I21" s="57">
        <f t="shared" si="2"/>
        <v>0</v>
      </c>
    </row>
    <row r="22" spans="1:9" ht="15">
      <c r="A22" s="39" t="s">
        <v>87</v>
      </c>
      <c r="B22" s="20" t="s">
        <v>89</v>
      </c>
      <c r="C22" s="21">
        <v>850</v>
      </c>
      <c r="D22" s="21">
        <v>28</v>
      </c>
      <c r="E22" s="10">
        <f t="shared" si="0"/>
        <v>23.912</v>
      </c>
      <c r="F22" s="10">
        <f t="shared" si="1"/>
        <v>1001.4119999999999</v>
      </c>
      <c r="G22" s="21"/>
      <c r="H22" s="21"/>
      <c r="I22" s="54">
        <f t="shared" si="2"/>
        <v>0</v>
      </c>
    </row>
    <row r="23" spans="1:9" ht="15">
      <c r="A23" s="39" t="s">
        <v>87</v>
      </c>
      <c r="B23" s="20" t="s">
        <v>88</v>
      </c>
      <c r="C23" s="21">
        <v>860</v>
      </c>
      <c r="D23" s="21">
        <v>28</v>
      </c>
      <c r="E23" s="10">
        <f t="shared" si="0"/>
        <v>23.912</v>
      </c>
      <c r="F23" s="10">
        <f t="shared" si="1"/>
        <v>1012.9119999999999</v>
      </c>
      <c r="G23" s="21"/>
      <c r="H23" s="21"/>
      <c r="I23" s="54">
        <f t="shared" si="2"/>
        <v>0</v>
      </c>
    </row>
    <row r="24" spans="1:9" ht="16.5" thickBot="1">
      <c r="A24" s="41" t="s">
        <v>87</v>
      </c>
      <c r="B24" s="42" t="s">
        <v>86</v>
      </c>
      <c r="C24" s="43">
        <v>860</v>
      </c>
      <c r="D24" s="43">
        <v>28</v>
      </c>
      <c r="E24" s="50">
        <f t="shared" si="0"/>
        <v>23.912</v>
      </c>
      <c r="F24" s="50">
        <f t="shared" si="1"/>
        <v>1012.9119999999999</v>
      </c>
      <c r="G24" s="44">
        <f>SUM(F21:F24)</f>
        <v>5337.484</v>
      </c>
      <c r="H24" s="43">
        <v>5352</v>
      </c>
      <c r="I24" s="58">
        <f t="shared" si="2"/>
        <v>14.515999999999622</v>
      </c>
    </row>
    <row r="25" spans="1:9" ht="16.5" thickBot="1">
      <c r="A25" s="7" t="s">
        <v>39</v>
      </c>
      <c r="B25" s="8" t="s">
        <v>3</v>
      </c>
      <c r="C25" s="9">
        <v>850</v>
      </c>
      <c r="D25" s="9">
        <v>28</v>
      </c>
      <c r="E25" s="13">
        <f t="shared" si="0"/>
        <v>23.912</v>
      </c>
      <c r="F25" s="13">
        <f t="shared" si="1"/>
        <v>1001.4119999999999</v>
      </c>
      <c r="G25" s="11">
        <f>F25</f>
        <v>1001.4119999999999</v>
      </c>
      <c r="H25" s="9">
        <v>1010</v>
      </c>
      <c r="I25" s="46">
        <f t="shared" si="2"/>
        <v>8.58800000000008</v>
      </c>
    </row>
    <row r="26" spans="1:9" ht="16.5" thickBot="1">
      <c r="A26" s="27" t="s">
        <v>40</v>
      </c>
      <c r="B26" s="28" t="s">
        <v>4</v>
      </c>
      <c r="C26" s="29">
        <v>1060</v>
      </c>
      <c r="D26" s="29">
        <v>28</v>
      </c>
      <c r="E26" s="52">
        <f t="shared" si="0"/>
        <v>23.912</v>
      </c>
      <c r="F26" s="52">
        <f t="shared" si="1"/>
        <v>1242.912</v>
      </c>
      <c r="G26" s="30">
        <f>F26</f>
        <v>1242.912</v>
      </c>
      <c r="H26" s="29">
        <v>1247</v>
      </c>
      <c r="I26" s="59">
        <f t="shared" si="2"/>
        <v>4.087999999999965</v>
      </c>
    </row>
    <row r="27" spans="1:9" ht="16.5" thickBot="1">
      <c r="A27" s="7" t="s">
        <v>37</v>
      </c>
      <c r="B27" s="8" t="s">
        <v>1</v>
      </c>
      <c r="C27" s="9">
        <v>730</v>
      </c>
      <c r="D27" s="9">
        <v>15</v>
      </c>
      <c r="E27" s="13">
        <f t="shared" si="0"/>
        <v>12.81</v>
      </c>
      <c r="F27" s="13">
        <f t="shared" si="1"/>
        <v>852.3099999999998</v>
      </c>
      <c r="G27" s="11">
        <f>F27</f>
        <v>852.3099999999998</v>
      </c>
      <c r="H27" s="9">
        <v>854.5</v>
      </c>
      <c r="I27" s="46">
        <f t="shared" si="2"/>
        <v>2.1900000000001683</v>
      </c>
    </row>
    <row r="28" spans="1:9" ht="16.5" thickBot="1">
      <c r="A28" s="27" t="s">
        <v>85</v>
      </c>
      <c r="B28" s="28" t="s">
        <v>84</v>
      </c>
      <c r="C28" s="29">
        <v>980</v>
      </c>
      <c r="D28" s="29">
        <v>28</v>
      </c>
      <c r="E28" s="52">
        <f t="shared" si="0"/>
        <v>23.912</v>
      </c>
      <c r="F28" s="52">
        <f t="shared" si="1"/>
        <v>1150.912</v>
      </c>
      <c r="G28" s="30">
        <f>F28</f>
        <v>1150.912</v>
      </c>
      <c r="H28" s="29">
        <v>1155</v>
      </c>
      <c r="I28" s="59">
        <f t="shared" si="2"/>
        <v>4.087999999999965</v>
      </c>
    </row>
    <row r="29" spans="1:9" ht="15">
      <c r="A29" s="15" t="s">
        <v>67</v>
      </c>
      <c r="B29" s="16" t="s">
        <v>82</v>
      </c>
      <c r="C29" s="17">
        <v>1220</v>
      </c>
      <c r="D29" s="17">
        <v>28</v>
      </c>
      <c r="E29" s="18">
        <f t="shared" si="0"/>
        <v>23.912</v>
      </c>
      <c r="F29" s="18">
        <f t="shared" si="1"/>
        <v>1426.912</v>
      </c>
      <c r="G29" s="45"/>
      <c r="H29" s="17"/>
      <c r="I29" s="53">
        <f t="shared" si="2"/>
        <v>0</v>
      </c>
    </row>
    <row r="30" spans="1:9" ht="16.5" thickBot="1">
      <c r="A30" s="22" t="s">
        <v>67</v>
      </c>
      <c r="B30" s="23" t="s">
        <v>83</v>
      </c>
      <c r="C30" s="24">
        <v>380</v>
      </c>
      <c r="D30" s="24">
        <v>8</v>
      </c>
      <c r="E30" s="25">
        <f t="shared" si="0"/>
        <v>6.832</v>
      </c>
      <c r="F30" s="25">
        <f t="shared" si="1"/>
        <v>443.83199999999994</v>
      </c>
      <c r="G30" s="26">
        <f>SUM(F29:F30)</f>
        <v>1870.744</v>
      </c>
      <c r="H30" s="24">
        <v>1876</v>
      </c>
      <c r="I30" s="55">
        <f t="shared" si="2"/>
        <v>5.2560000000000855</v>
      </c>
    </row>
    <row r="31" spans="1:9" ht="15.75">
      <c r="A31" s="35" t="s">
        <v>43</v>
      </c>
      <c r="B31" s="36" t="s">
        <v>7</v>
      </c>
      <c r="C31" s="37">
        <v>290</v>
      </c>
      <c r="D31" s="37">
        <v>8</v>
      </c>
      <c r="E31" s="47">
        <f t="shared" si="0"/>
        <v>6.832</v>
      </c>
      <c r="F31" s="47">
        <f t="shared" si="1"/>
        <v>340.332</v>
      </c>
      <c r="G31" s="38"/>
      <c r="H31" s="37"/>
      <c r="I31" s="57">
        <f t="shared" si="2"/>
        <v>0</v>
      </c>
    </row>
    <row r="32" spans="1:9" ht="16.5" thickBot="1">
      <c r="A32" s="41" t="s">
        <v>43</v>
      </c>
      <c r="B32" s="42" t="s">
        <v>8</v>
      </c>
      <c r="C32" s="43">
        <v>1340</v>
      </c>
      <c r="D32" s="43">
        <v>28</v>
      </c>
      <c r="E32" s="50">
        <f t="shared" si="0"/>
        <v>23.912</v>
      </c>
      <c r="F32" s="50">
        <f t="shared" si="1"/>
        <v>1564.9119999999998</v>
      </c>
      <c r="G32" s="44">
        <f>SUM(F31:F32)</f>
        <v>1905.2439999999997</v>
      </c>
      <c r="H32" s="43">
        <v>1910.5</v>
      </c>
      <c r="I32" s="58">
        <f t="shared" si="2"/>
        <v>5.256000000000313</v>
      </c>
    </row>
    <row r="33" spans="1:9" ht="16.5" thickBot="1">
      <c r="A33" s="12" t="s">
        <v>65</v>
      </c>
      <c r="B33" s="8" t="s">
        <v>72</v>
      </c>
      <c r="C33" s="9">
        <v>1530</v>
      </c>
      <c r="D33" s="9">
        <v>28</v>
      </c>
      <c r="E33" s="13">
        <f t="shared" si="0"/>
        <v>23.912</v>
      </c>
      <c r="F33" s="13">
        <f t="shared" si="1"/>
        <v>1783.4119999999998</v>
      </c>
      <c r="G33" s="14">
        <f>F33</f>
        <v>1783.4119999999998</v>
      </c>
      <c r="H33" s="9">
        <v>1787.5</v>
      </c>
      <c r="I33" s="46">
        <f t="shared" si="2"/>
        <v>4.088000000000193</v>
      </c>
    </row>
    <row r="34" spans="1:9" ht="16.5" thickBot="1">
      <c r="A34" s="27" t="s">
        <v>54</v>
      </c>
      <c r="B34" s="28" t="s">
        <v>25</v>
      </c>
      <c r="C34" s="29">
        <v>810</v>
      </c>
      <c r="D34" s="29">
        <v>6</v>
      </c>
      <c r="E34" s="52">
        <f t="shared" si="0"/>
        <v>5.124</v>
      </c>
      <c r="F34" s="52">
        <f t="shared" si="1"/>
        <v>936.6239999999999</v>
      </c>
      <c r="G34" s="30">
        <f>F34</f>
        <v>936.6239999999999</v>
      </c>
      <c r="H34" s="29">
        <v>937.5</v>
      </c>
      <c r="I34" s="59">
        <f t="shared" si="2"/>
        <v>0.87600000000009</v>
      </c>
    </row>
    <row r="35" spans="1:9" ht="15.75">
      <c r="A35" s="31" t="s">
        <v>52</v>
      </c>
      <c r="B35" s="16" t="s">
        <v>23</v>
      </c>
      <c r="C35" s="17">
        <v>1340</v>
      </c>
      <c r="D35" s="17">
        <v>15</v>
      </c>
      <c r="E35" s="18">
        <f t="shared" si="0"/>
        <v>12.81</v>
      </c>
      <c r="F35" s="18">
        <f t="shared" si="1"/>
        <v>1553.8099999999997</v>
      </c>
      <c r="G35" s="32"/>
      <c r="H35" s="17"/>
      <c r="I35" s="53">
        <f t="shared" si="2"/>
        <v>0</v>
      </c>
    </row>
    <row r="36" spans="1:9" ht="16.5" thickBot="1">
      <c r="A36" s="33" t="s">
        <v>52</v>
      </c>
      <c r="B36" s="23" t="s">
        <v>36</v>
      </c>
      <c r="C36" s="24">
        <v>1340</v>
      </c>
      <c r="D36" s="24">
        <v>28</v>
      </c>
      <c r="E36" s="25">
        <f t="shared" si="0"/>
        <v>23.912</v>
      </c>
      <c r="F36" s="25">
        <f t="shared" si="1"/>
        <v>1564.9119999999998</v>
      </c>
      <c r="G36" s="34">
        <f>SUM(F35:F36)</f>
        <v>3118.7219999999998</v>
      </c>
      <c r="H36" s="24">
        <v>3125</v>
      </c>
      <c r="I36" s="55">
        <f t="shared" si="2"/>
        <v>6.278000000000247</v>
      </c>
    </row>
    <row r="37" spans="1:9" ht="16.5" thickBot="1">
      <c r="A37" s="27" t="s">
        <v>55</v>
      </c>
      <c r="B37" s="28" t="s">
        <v>34</v>
      </c>
      <c r="C37" s="29">
        <v>630</v>
      </c>
      <c r="D37" s="29">
        <v>8</v>
      </c>
      <c r="E37" s="52">
        <f t="shared" si="0"/>
        <v>6.832</v>
      </c>
      <c r="F37" s="52">
        <f t="shared" si="1"/>
        <v>731.332</v>
      </c>
      <c r="G37" s="30">
        <f>F37</f>
        <v>731.332</v>
      </c>
      <c r="H37" s="29">
        <v>733</v>
      </c>
      <c r="I37" s="59">
        <f t="shared" si="2"/>
        <v>1.6680000000000064</v>
      </c>
    </row>
    <row r="38" spans="1:9" ht="16.5" thickBot="1">
      <c r="A38" s="12" t="s">
        <v>64</v>
      </c>
      <c r="B38" s="8" t="s">
        <v>74</v>
      </c>
      <c r="C38" s="9">
        <v>990</v>
      </c>
      <c r="D38" s="9">
        <v>8</v>
      </c>
      <c r="E38" s="13">
        <f t="shared" si="0"/>
        <v>6.832</v>
      </c>
      <c r="F38" s="13">
        <f t="shared" si="1"/>
        <v>1145.332</v>
      </c>
      <c r="G38" s="14">
        <f>F38</f>
        <v>1145.332</v>
      </c>
      <c r="H38" s="9">
        <v>1147</v>
      </c>
      <c r="I38" s="46">
        <f t="shared" si="2"/>
        <v>1.6679999999998927</v>
      </c>
    </row>
    <row r="39" spans="1:9" ht="16.5" thickBot="1">
      <c r="A39" s="27" t="s">
        <v>41</v>
      </c>
      <c r="B39" s="28" t="s">
        <v>6</v>
      </c>
      <c r="C39" s="29">
        <v>400</v>
      </c>
      <c r="D39" s="29">
        <v>8</v>
      </c>
      <c r="E39" s="52">
        <f t="shared" si="0"/>
        <v>6.832</v>
      </c>
      <c r="F39" s="52">
        <f t="shared" si="1"/>
        <v>466.83199999999994</v>
      </c>
      <c r="G39" s="30">
        <f>F39</f>
        <v>466.83199999999994</v>
      </c>
      <c r="H39" s="29">
        <v>468</v>
      </c>
      <c r="I39" s="59">
        <f t="shared" si="2"/>
        <v>1.1680000000000632</v>
      </c>
    </row>
    <row r="40" spans="1:9" ht="15.75">
      <c r="A40" s="31" t="s">
        <v>53</v>
      </c>
      <c r="B40" s="16" t="s">
        <v>26</v>
      </c>
      <c r="C40" s="17">
        <v>630</v>
      </c>
      <c r="D40" s="17">
        <v>8</v>
      </c>
      <c r="E40" s="18">
        <f t="shared" si="0"/>
        <v>6.832</v>
      </c>
      <c r="F40" s="18">
        <f t="shared" si="1"/>
        <v>731.332</v>
      </c>
      <c r="G40" s="32"/>
      <c r="H40" s="17"/>
      <c r="I40" s="53">
        <f t="shared" si="2"/>
        <v>0</v>
      </c>
    </row>
    <row r="41" spans="1:9" ht="15.75">
      <c r="A41" s="39" t="s">
        <v>53</v>
      </c>
      <c r="B41" s="20" t="s">
        <v>22</v>
      </c>
      <c r="C41" s="21">
        <v>580</v>
      </c>
      <c r="D41" s="21">
        <v>8</v>
      </c>
      <c r="E41" s="10">
        <f t="shared" si="0"/>
        <v>6.832</v>
      </c>
      <c r="F41" s="10">
        <f t="shared" si="1"/>
        <v>673.832</v>
      </c>
      <c r="G41" s="40"/>
      <c r="H41" s="21"/>
      <c r="I41" s="54">
        <f t="shared" si="2"/>
        <v>0</v>
      </c>
    </row>
    <row r="42" spans="1:9" ht="15.75">
      <c r="A42" s="39" t="s">
        <v>53</v>
      </c>
      <c r="B42" s="20" t="s">
        <v>21</v>
      </c>
      <c r="C42" s="21">
        <v>2090</v>
      </c>
      <c r="D42" s="21">
        <v>28</v>
      </c>
      <c r="E42" s="10">
        <f t="shared" si="0"/>
        <v>23.912</v>
      </c>
      <c r="F42" s="10">
        <f t="shared" si="1"/>
        <v>2427.412</v>
      </c>
      <c r="G42" s="40"/>
      <c r="H42" s="21"/>
      <c r="I42" s="54">
        <f t="shared" si="2"/>
        <v>0</v>
      </c>
    </row>
    <row r="43" spans="1:9" ht="15.75">
      <c r="A43" s="39" t="s">
        <v>53</v>
      </c>
      <c r="B43" s="20" t="s">
        <v>24</v>
      </c>
      <c r="C43" s="21">
        <v>1460</v>
      </c>
      <c r="D43" s="21">
        <v>28</v>
      </c>
      <c r="E43" s="10">
        <f t="shared" si="0"/>
        <v>23.912</v>
      </c>
      <c r="F43" s="10">
        <f t="shared" si="1"/>
        <v>1702.9119999999998</v>
      </c>
      <c r="G43" s="40"/>
      <c r="H43" s="21"/>
      <c r="I43" s="54">
        <f t="shared" si="2"/>
        <v>0</v>
      </c>
    </row>
    <row r="44" spans="1:9" ht="15.75">
      <c r="A44" s="39" t="s">
        <v>53</v>
      </c>
      <c r="B44" s="20" t="s">
        <v>27</v>
      </c>
      <c r="C44" s="21">
        <v>40</v>
      </c>
      <c r="D44" s="21">
        <v>4</v>
      </c>
      <c r="E44" s="10">
        <f t="shared" si="0"/>
        <v>3.416</v>
      </c>
      <c r="F44" s="10">
        <f t="shared" si="1"/>
        <v>49.416</v>
      </c>
      <c r="G44" s="40"/>
      <c r="H44" s="21"/>
      <c r="I44" s="54">
        <f t="shared" si="2"/>
        <v>0</v>
      </c>
    </row>
    <row r="45" spans="1:9" ht="15.75">
      <c r="A45" s="39" t="s">
        <v>53</v>
      </c>
      <c r="B45" s="20" t="s">
        <v>31</v>
      </c>
      <c r="C45" s="21">
        <v>50</v>
      </c>
      <c r="D45" s="21">
        <v>4</v>
      </c>
      <c r="E45" s="10">
        <f t="shared" si="0"/>
        <v>3.416</v>
      </c>
      <c r="F45" s="10">
        <f t="shared" si="1"/>
        <v>60.91599999999999</v>
      </c>
      <c r="G45" s="40"/>
      <c r="H45" s="21"/>
      <c r="I45" s="54">
        <f t="shared" si="2"/>
        <v>0</v>
      </c>
    </row>
    <row r="46" spans="1:9" ht="15.75">
      <c r="A46" s="39" t="s">
        <v>53</v>
      </c>
      <c r="B46" s="20" t="s">
        <v>30</v>
      </c>
      <c r="C46" s="21">
        <v>50</v>
      </c>
      <c r="D46" s="21">
        <v>4</v>
      </c>
      <c r="E46" s="10">
        <f t="shared" si="0"/>
        <v>3.416</v>
      </c>
      <c r="F46" s="10">
        <f t="shared" si="1"/>
        <v>60.91599999999999</v>
      </c>
      <c r="G46" s="40"/>
      <c r="H46" s="21"/>
      <c r="I46" s="54">
        <f t="shared" si="2"/>
        <v>0</v>
      </c>
    </row>
    <row r="47" spans="1:9" ht="15.75">
      <c r="A47" s="39" t="s">
        <v>53</v>
      </c>
      <c r="B47" s="20" t="s">
        <v>29</v>
      </c>
      <c r="C47" s="21">
        <v>50</v>
      </c>
      <c r="D47" s="21">
        <v>4</v>
      </c>
      <c r="E47" s="10">
        <f t="shared" si="0"/>
        <v>3.416</v>
      </c>
      <c r="F47" s="10">
        <f t="shared" si="1"/>
        <v>60.91599999999999</v>
      </c>
      <c r="G47" s="40"/>
      <c r="H47" s="21"/>
      <c r="I47" s="54">
        <f t="shared" si="2"/>
        <v>0</v>
      </c>
    </row>
    <row r="48" spans="1:9" ht="15.75">
      <c r="A48" s="39" t="s">
        <v>53</v>
      </c>
      <c r="B48" s="20" t="s">
        <v>28</v>
      </c>
      <c r="C48" s="21">
        <v>50</v>
      </c>
      <c r="D48" s="21">
        <v>4</v>
      </c>
      <c r="E48" s="10">
        <f t="shared" si="0"/>
        <v>3.416</v>
      </c>
      <c r="F48" s="10">
        <f t="shared" si="1"/>
        <v>60.91599999999999</v>
      </c>
      <c r="G48" s="40"/>
      <c r="H48" s="21"/>
      <c r="I48" s="54">
        <f t="shared" si="2"/>
        <v>0</v>
      </c>
    </row>
    <row r="49" spans="1:9" ht="15.75">
      <c r="A49" s="39" t="s">
        <v>53</v>
      </c>
      <c r="B49" s="20" t="s">
        <v>32</v>
      </c>
      <c r="C49" s="21">
        <v>45</v>
      </c>
      <c r="D49" s="21">
        <v>4</v>
      </c>
      <c r="E49" s="10">
        <f t="shared" si="0"/>
        <v>3.416</v>
      </c>
      <c r="F49" s="10">
        <f t="shared" si="1"/>
        <v>55.16599999999999</v>
      </c>
      <c r="G49" s="40"/>
      <c r="H49" s="21"/>
      <c r="I49" s="54">
        <f t="shared" si="2"/>
        <v>0</v>
      </c>
    </row>
    <row r="50" spans="1:9" ht="16.5" thickBot="1">
      <c r="A50" s="33" t="s">
        <v>53</v>
      </c>
      <c r="B50" s="23" t="s">
        <v>33</v>
      </c>
      <c r="C50" s="24">
        <v>45</v>
      </c>
      <c r="D50" s="24">
        <v>4</v>
      </c>
      <c r="E50" s="25">
        <f t="shared" si="0"/>
        <v>3.416</v>
      </c>
      <c r="F50" s="25">
        <f t="shared" si="1"/>
        <v>55.16599999999999</v>
      </c>
      <c r="G50" s="34">
        <f>SUM(F40:F50)</f>
        <v>5938.900000000001</v>
      </c>
      <c r="H50" s="24">
        <v>5953.5</v>
      </c>
      <c r="I50" s="55">
        <f t="shared" si="2"/>
        <v>14.599999999999454</v>
      </c>
    </row>
    <row r="51" spans="1:9" ht="16.5" thickBot="1">
      <c r="A51" s="60" t="s">
        <v>71</v>
      </c>
      <c r="B51" s="28" t="s">
        <v>81</v>
      </c>
      <c r="C51" s="29">
        <v>1530</v>
      </c>
      <c r="D51" s="29">
        <v>28</v>
      </c>
      <c r="E51" s="52">
        <f t="shared" si="0"/>
        <v>23.912</v>
      </c>
      <c r="F51" s="52">
        <f t="shared" si="1"/>
        <v>1783.4119999999998</v>
      </c>
      <c r="G51" s="61">
        <f>F51</f>
        <v>1783.4119999999998</v>
      </c>
      <c r="H51" s="29">
        <v>1787.5</v>
      </c>
      <c r="I51" s="59">
        <f t="shared" si="2"/>
        <v>4.088000000000193</v>
      </c>
    </row>
    <row r="52" spans="1:9" ht="16.5" thickBot="1">
      <c r="A52" s="12" t="s">
        <v>66</v>
      </c>
      <c r="B52" s="8" t="s">
        <v>73</v>
      </c>
      <c r="C52" s="9">
        <v>1530</v>
      </c>
      <c r="D52" s="9">
        <v>28</v>
      </c>
      <c r="E52" s="13">
        <f t="shared" si="0"/>
        <v>23.912</v>
      </c>
      <c r="F52" s="13">
        <f t="shared" si="1"/>
        <v>1783.4119999999998</v>
      </c>
      <c r="G52" s="14">
        <f>F52</f>
        <v>1783.4119999999998</v>
      </c>
      <c r="H52" s="9">
        <v>1787.5</v>
      </c>
      <c r="I52" s="46">
        <f t="shared" si="2"/>
        <v>4.088000000000193</v>
      </c>
    </row>
    <row r="53" spans="1:9" ht="16.5" thickBot="1">
      <c r="A53" s="27" t="s">
        <v>46</v>
      </c>
      <c r="B53" s="28" t="s">
        <v>11</v>
      </c>
      <c r="C53" s="29">
        <v>1430</v>
      </c>
      <c r="D53" s="29">
        <v>28</v>
      </c>
      <c r="E53" s="52">
        <f t="shared" si="0"/>
        <v>23.912</v>
      </c>
      <c r="F53" s="52">
        <f t="shared" si="1"/>
        <v>1668.4119999999998</v>
      </c>
      <c r="G53" s="30">
        <f>F53</f>
        <v>1668.4119999999998</v>
      </c>
      <c r="H53" s="29">
        <v>1672.5</v>
      </c>
      <c r="I53" s="59">
        <f t="shared" si="2"/>
        <v>4.088000000000193</v>
      </c>
    </row>
    <row r="54" spans="1:9" ht="16.5" thickBot="1">
      <c r="A54" s="7" t="s">
        <v>42</v>
      </c>
      <c r="B54" s="8" t="s">
        <v>5</v>
      </c>
      <c r="C54" s="9">
        <v>1250</v>
      </c>
      <c r="D54" s="9">
        <v>8</v>
      </c>
      <c r="E54" s="13">
        <f t="shared" si="0"/>
        <v>6.832</v>
      </c>
      <c r="F54" s="13">
        <f t="shared" si="1"/>
        <v>1444.332</v>
      </c>
      <c r="G54" s="11">
        <f>F54</f>
        <v>1444.332</v>
      </c>
      <c r="H54" s="9">
        <v>1445.5</v>
      </c>
      <c r="I54" s="46">
        <f t="shared" si="2"/>
        <v>1.1679999999998927</v>
      </c>
    </row>
    <row r="55" spans="1:9" ht="16.5" thickBot="1">
      <c r="A55" s="60" t="s">
        <v>70</v>
      </c>
      <c r="B55" s="28" t="s">
        <v>80</v>
      </c>
      <c r="C55" s="29">
        <v>820</v>
      </c>
      <c r="D55" s="29">
        <v>28</v>
      </c>
      <c r="E55" s="52">
        <f t="shared" si="0"/>
        <v>23.912</v>
      </c>
      <c r="F55" s="52">
        <f t="shared" si="1"/>
        <v>966.9119999999999</v>
      </c>
      <c r="G55" s="61">
        <f>F55</f>
        <v>966.9119999999999</v>
      </c>
      <c r="H55" s="29">
        <v>971</v>
      </c>
      <c r="I55" s="59">
        <f t="shared" si="2"/>
        <v>4.088000000000079</v>
      </c>
    </row>
    <row r="56" spans="1:9" ht="15.75" thickBot="1">
      <c r="A56" s="62"/>
      <c r="B56" s="9"/>
      <c r="C56" s="9">
        <f aca="true" t="shared" si="3" ref="C56:I56">SUM(C2:C55)</f>
        <v>51549</v>
      </c>
      <c r="D56" s="9">
        <f t="shared" si="3"/>
        <v>916</v>
      </c>
      <c r="E56" s="13">
        <f t="shared" si="3"/>
        <v>782.2640000000004</v>
      </c>
      <c r="F56" s="9">
        <f t="shared" si="3"/>
        <v>60063.613999999965</v>
      </c>
      <c r="G56" s="9">
        <f t="shared" si="3"/>
        <v>60063.613999999994</v>
      </c>
      <c r="H56" s="9">
        <f t="shared" si="3"/>
        <v>60202.4</v>
      </c>
      <c r="I56" s="46">
        <f t="shared" si="3"/>
        <v>138.78600000000174</v>
      </c>
    </row>
    <row r="71" ht="15">
      <c r="G71" s="1"/>
    </row>
    <row r="74" ht="15">
      <c r="G74" s="1"/>
    </row>
  </sheetData>
  <sheetProtection/>
  <autoFilter ref="A1:I1">
    <sortState ref="A2:I74">
      <sortCondition sortBy="value" ref="A2:A7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5.8515625" style="0" customWidth="1"/>
    <col min="2" max="2" width="39.7109375" style="0" customWidth="1"/>
  </cols>
  <sheetData>
    <row r="3" spans="1:8" ht="15">
      <c r="A3">
        <v>0</v>
      </c>
      <c r="B3">
        <v>0</v>
      </c>
      <c r="C3">
        <v>0</v>
      </c>
      <c r="D3">
        <v>0</v>
      </c>
      <c r="E3">
        <v>0</v>
      </c>
      <c r="F3" s="5">
        <v>0</v>
      </c>
      <c r="G3">
        <v>0</v>
      </c>
      <c r="H3">
        <v>0</v>
      </c>
    </row>
    <row r="16" ht="15">
      <c r="F16" s="5"/>
    </row>
    <row r="17" ht="15">
      <c r="F17" s="5"/>
    </row>
    <row r="18" ht="15">
      <c r="F18" s="5"/>
    </row>
    <row r="19" ht="15">
      <c r="F19" s="5"/>
    </row>
    <row r="21" ht="15">
      <c r="F21" s="6"/>
    </row>
    <row r="22" ht="15">
      <c r="F22" s="5"/>
    </row>
    <row r="24" ht="15">
      <c r="F24" s="6"/>
    </row>
    <row r="25" ht="15">
      <c r="F25" s="5"/>
    </row>
    <row r="27" ht="15">
      <c r="F27" s="6"/>
    </row>
    <row r="28" ht="15">
      <c r="F28" s="5"/>
    </row>
  </sheetData>
  <sheetProtection/>
  <autoFilter ref="A3:H3">
    <sortState ref="A4:H28">
      <sortCondition sortBy="value" ref="A4:A2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dcterms:created xsi:type="dcterms:W3CDTF">2017-01-25T04:27:09Z</dcterms:created>
  <dcterms:modified xsi:type="dcterms:W3CDTF">2017-02-10T08:33:00Z</dcterms:modified>
  <cp:category/>
  <cp:version/>
  <cp:contentType/>
  <cp:contentStatus/>
</cp:coreProperties>
</file>