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760" windowHeight="10065" activeTab="0"/>
  </bookViews>
  <sheets>
    <sheet name="Лист2" sheetId="1" r:id="rId1"/>
    <sheet name="Лист1" sheetId="2" r:id="rId2"/>
    <sheet name="Лист3" sheetId="3" r:id="rId3"/>
  </sheets>
  <definedNames>
    <definedName name="_xlnm._FilterDatabase" localSheetId="1" hidden="1">'Лист1'!$A$1:$G$1</definedName>
    <definedName name="_xlnm._FilterDatabase" localSheetId="0" hidden="1">'Лист2'!$A$2:$G$145</definedName>
    <definedName name="_xlnm._FilterDatabase" localSheetId="2" hidden="1">'Лист3'!$A$1:$C$1</definedName>
  </definedNames>
  <calcPr fullCalcOnLoad="1" refMode="R1C1"/>
</workbook>
</file>

<file path=xl/sharedStrings.xml><?xml version="1.0" encoding="utf-8"?>
<sst xmlns="http://schemas.openxmlformats.org/spreadsheetml/2006/main" count="301" uniqueCount="150">
  <si>
    <t>BAL жидкость д/ обезжиривания 100мл 02</t>
  </si>
  <si>
    <t>BAL жидкость д/ снятия лак- геля 1000мл</t>
  </si>
  <si>
    <t>BAL жидкость д/ снятия липкого слоя 100мл 05</t>
  </si>
  <si>
    <t>BlueSky Base + Top</t>
  </si>
  <si>
    <t>BlueSky BAZE</t>
  </si>
  <si>
    <t>BlueSky One Step #01</t>
  </si>
  <si>
    <t>BlueSky One Step #29</t>
  </si>
  <si>
    <t>BlueSky Primer 10ml</t>
  </si>
  <si>
    <t>BlueSky TOP</t>
  </si>
  <si>
    <t>BlueSky TOP MATTE</t>
  </si>
  <si>
    <t>BlueSky TOP No-cleanse Cherry</t>
  </si>
  <si>
    <t>BlueSky TOP No-cleanse Lemon</t>
  </si>
  <si>
    <t>BlueSky TOP No-cleanse без запаха</t>
  </si>
  <si>
    <t>BS C #10 C #10</t>
  </si>
  <si>
    <t>BS C #12 C #12</t>
  </si>
  <si>
    <t>BS C #16 C #16</t>
  </si>
  <si>
    <t>BS C #17 C #17</t>
  </si>
  <si>
    <t>BS L #11 L #11</t>
  </si>
  <si>
    <t>BS L #24 L #24</t>
  </si>
  <si>
    <t>BS L #32 L #32</t>
  </si>
  <si>
    <t>BS L #35 L #35</t>
  </si>
  <si>
    <t>BS Карнавал #021 #021</t>
  </si>
  <si>
    <t>BS Кошачий глаз #01</t>
  </si>
  <si>
    <t>BS Кошачий глаз #02</t>
  </si>
  <si>
    <t>BS Кошачий глаз #03</t>
  </si>
  <si>
    <t>BS Кошачий глаз #04</t>
  </si>
  <si>
    <t>BS Кошачий глаз #06</t>
  </si>
  <si>
    <t>BS Кошачий глаз #07</t>
  </si>
  <si>
    <t>BS Кошачий глаз #11</t>
  </si>
  <si>
    <t>BS033</t>
  </si>
  <si>
    <t>BS043</t>
  </si>
  <si>
    <t>BS047</t>
  </si>
  <si>
    <t>BS100</t>
  </si>
  <si>
    <t>BS102</t>
  </si>
  <si>
    <t>BS140</t>
  </si>
  <si>
    <t>BS508</t>
  </si>
  <si>
    <t>BS518</t>
  </si>
  <si>
    <t>BS519</t>
  </si>
  <si>
    <t>BS538</t>
  </si>
  <si>
    <t>BS544</t>
  </si>
  <si>
    <t>BS547</t>
  </si>
  <si>
    <t>BS548</t>
  </si>
  <si>
    <t>BS565</t>
  </si>
  <si>
    <t>BS594</t>
  </si>
  <si>
    <t>DL Жидкость для снятия биогеля  1000ml</t>
  </si>
  <si>
    <t>Easy Off Био-гель прозрачно-розовый 10g(Pink) EOFG-10P</t>
  </si>
  <si>
    <t>S Жидкость д/обезжиривания 150мл</t>
  </si>
  <si>
    <t>S Жидкость д/обезжиривания 150мл(помпа) Cleaner</t>
  </si>
  <si>
    <t>Баф</t>
  </si>
  <si>
    <t>Клей для тела 10мл</t>
  </si>
  <si>
    <t>Лампа LED-41 (полумесяц 20W)</t>
  </si>
  <si>
    <t>Палитра двойная на 76цв. матовая</t>
  </si>
  <si>
    <t>Палитра на 48цв. прозрачная</t>
  </si>
  <si>
    <t>Палитра на спице 50шт.</t>
  </si>
  <si>
    <t>Праймер гелевый 14ml UP10</t>
  </si>
  <si>
    <t>Салфетки безворсовые 900 штук Лидан (размер 6*4 см)</t>
  </si>
  <si>
    <t>Баф неон</t>
  </si>
  <si>
    <t>Пилка д/полировки прямая 304А</t>
  </si>
  <si>
    <t>Пилка цветная бумеранг Корея</t>
  </si>
  <si>
    <t>Палочки апельс. (набор 5 штук 10 см)</t>
  </si>
  <si>
    <t>Насадка керамическая WA-60 WA-60</t>
  </si>
  <si>
    <t>J акрил цветной 0.4oz GCP-01 Silver GCP-01</t>
  </si>
  <si>
    <t>Плато с дизайнами #1 (с рисунком на весь ноготь)</t>
  </si>
  <si>
    <t>Штамп двухсторонний со скребком  KONAD</t>
  </si>
  <si>
    <t>Глитер-ромб 1 мм банка</t>
  </si>
  <si>
    <t>Глитер-ромб 2 мм банка</t>
  </si>
  <si>
    <t>Клей для фольги "RIO PROFI"</t>
  </si>
  <si>
    <t>Стикер "Жидкие камни"</t>
  </si>
  <si>
    <t>Стикер J&amp;Z "Кружево" черное+белое</t>
  </si>
  <si>
    <t>Стикер 3D Nail Sticker</t>
  </si>
  <si>
    <t>Стикер лист А4</t>
  </si>
  <si>
    <t>Стикер Nail Art неон</t>
  </si>
  <si>
    <t xml:space="preserve">Стикер-переводка BS 5 шт. </t>
  </si>
  <si>
    <t>Стикер-переводка BS Nail Stamps 10 шт.</t>
  </si>
  <si>
    <t>Лампа 36W L (818)</t>
  </si>
  <si>
    <t>Фольга-лента</t>
  </si>
  <si>
    <t>НИК</t>
  </si>
  <si>
    <t>Наименование</t>
  </si>
  <si>
    <t>Цена</t>
  </si>
  <si>
    <t>Коэф</t>
  </si>
  <si>
    <t>Трансп</t>
  </si>
  <si>
    <t>Сорг и тр.</t>
  </si>
  <si>
    <t>К оплате</t>
  </si>
  <si>
    <t>Devi</t>
  </si>
  <si>
    <t>tany_chik</t>
  </si>
  <si>
    <t>Candy84</t>
  </si>
  <si>
    <t>Ne Podarok</t>
  </si>
  <si>
    <t>lanasvet</t>
  </si>
  <si>
    <t>я</t>
  </si>
  <si>
    <t>Эночка</t>
  </si>
  <si>
    <t>Dolgova_K</t>
  </si>
  <si>
    <t>ПеЧеНюШк@</t>
  </si>
  <si>
    <t>танира</t>
  </si>
  <si>
    <t>Natime</t>
  </si>
  <si>
    <t>МамаАлины</t>
  </si>
  <si>
    <t>Mercedes</t>
  </si>
  <si>
    <t>Юля Зрюмова</t>
  </si>
  <si>
    <t>звездочка123</t>
  </si>
  <si>
    <t>Лёлик-Болик</t>
  </si>
  <si>
    <t>*ЕвГЕНИЙя*</t>
  </si>
  <si>
    <t>B.O. NEW No cleanse Top Coat 18ml</t>
  </si>
  <si>
    <t>BlueSky One Step #03</t>
  </si>
  <si>
    <t>BlueSky One Step #04</t>
  </si>
  <si>
    <t>BlueSky One Step #07</t>
  </si>
  <si>
    <t>BlueSky One Step #25</t>
  </si>
  <si>
    <t>BlueSky One Step #47</t>
  </si>
  <si>
    <t>BlueSky One Step #59</t>
  </si>
  <si>
    <t>BS 1404</t>
  </si>
  <si>
    <t>BS C #26 С#26</t>
  </si>
  <si>
    <t>BS Natural #02</t>
  </si>
  <si>
    <t>BS Neon N14</t>
  </si>
  <si>
    <t>BS W#07 W#07</t>
  </si>
  <si>
    <t>BS Кошачий глаз #16</t>
  </si>
  <si>
    <t>BS502</t>
  </si>
  <si>
    <t>BS521</t>
  </si>
  <si>
    <t>BS534</t>
  </si>
  <si>
    <t>BS539</t>
  </si>
  <si>
    <t>BS552</t>
  </si>
  <si>
    <t>Антисептик Люмакс-Профи 200мл/спрей</t>
  </si>
  <si>
    <t>f</t>
  </si>
  <si>
    <t>ВЕРА897</t>
  </si>
  <si>
    <t>devi</t>
  </si>
  <si>
    <t>ММари</t>
  </si>
  <si>
    <t>Zhenia-05</t>
  </si>
  <si>
    <t>Victoria's Secret</t>
  </si>
  <si>
    <t>GR Color Expert #6</t>
  </si>
  <si>
    <t>GR Color Expert #22</t>
  </si>
  <si>
    <t>GR Color Expert #32</t>
  </si>
  <si>
    <t>J Пушер большой МС-1</t>
  </si>
  <si>
    <t>Pl #30 Бриллиантовый маникюр</t>
  </si>
  <si>
    <t>АА Софт-крем д/смягчения кожи МГ</t>
  </si>
  <si>
    <t>Кисть д/геля прозрачная ручка овал</t>
  </si>
  <si>
    <t>Палитра на 38 цв.</t>
  </si>
  <si>
    <t>Пемза для маникюра Jina NHOS</t>
  </si>
  <si>
    <t>Стразы SS3-SS4 AB Swarovski 50шт.</t>
  </si>
  <si>
    <t>Стразы SS3-SS4 Swarovski 50шт.</t>
  </si>
  <si>
    <t>Стразы SS4 AB стекло 1440шт. упаков.</t>
  </si>
  <si>
    <t>Стразы SS5 AB стекло 1440шт. упаков.</t>
  </si>
  <si>
    <t>Стразы SS5-SS6 AB Swarovski 50шт.</t>
  </si>
  <si>
    <t>Стразы SS5-SS6 Swarovski бел. 50шт.</t>
  </si>
  <si>
    <t>а</t>
  </si>
  <si>
    <t>ааа</t>
  </si>
  <si>
    <t>OLGA1983</t>
  </si>
  <si>
    <t>Абсент</t>
  </si>
  <si>
    <t>N15 Фольга отрывная в банке JINA</t>
  </si>
  <si>
    <t>Nata-L</t>
  </si>
  <si>
    <t>л</t>
  </si>
  <si>
    <t>р</t>
  </si>
  <si>
    <t>Диск для стемпинга 10*15 (рис.на весь ноготь)</t>
  </si>
  <si>
    <t>ю_л_и_к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</si>
</sst>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  <numFmt numFmtId="177" formatCode="0.00&quot; руб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 vertical="top" wrapText="1"/>
    </xf>
    <xf numFmtId="2" fontId="0" fillId="0" borderId="23" xfId="0" applyNumberFormat="1" applyBorder="1" applyAlignment="1">
      <alignment horizontal="right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 vertical="top" wrapText="1"/>
    </xf>
    <xf numFmtId="2" fontId="0" fillId="0" borderId="26" xfId="0" applyNumberFormat="1" applyBorder="1" applyAlignment="1">
      <alignment horizontal="right" vertical="top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left" vertical="top" wrapText="1"/>
    </xf>
    <xf numFmtId="2" fontId="0" fillId="0" borderId="29" xfId="0" applyNumberFormat="1" applyBorder="1" applyAlignment="1">
      <alignment horizontal="right" vertical="top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Border="1" applyAlignment="1">
      <alignment horizontal="right" vertical="top"/>
    </xf>
    <xf numFmtId="0" fontId="0" fillId="0" borderId="17" xfId="0" applyBorder="1" applyAlignment="1">
      <alignment horizontal="left" vertical="top" wrapText="1"/>
    </xf>
    <xf numFmtId="2" fontId="0" fillId="0" borderId="17" xfId="0" applyNumberFormat="1" applyBorder="1" applyAlignment="1">
      <alignment horizontal="right" vertical="top"/>
    </xf>
    <xf numFmtId="0" fontId="0" fillId="0" borderId="31" xfId="0" applyBorder="1" applyAlignment="1">
      <alignment/>
    </xf>
    <xf numFmtId="0" fontId="0" fillId="0" borderId="32" xfId="0" applyBorder="1" applyAlignment="1">
      <alignment horizontal="left" vertical="top" wrapText="1"/>
    </xf>
    <xf numFmtId="2" fontId="0" fillId="0" borderId="32" xfId="0" applyNumberFormat="1" applyBorder="1" applyAlignment="1">
      <alignment horizontal="right" vertical="top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0" fillId="0" borderId="28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168" fontId="0" fillId="0" borderId="23" xfId="0" applyNumberFormat="1" applyBorder="1" applyAlignment="1">
      <alignment/>
    </xf>
    <xf numFmtId="168" fontId="0" fillId="0" borderId="29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32" xfId="0" applyNumberFormat="1" applyBorder="1" applyAlignment="1">
      <alignment/>
    </xf>
    <xf numFmtId="168" fontId="0" fillId="0" borderId="35" xfId="0" applyNumberFormat="1" applyBorder="1" applyAlignment="1">
      <alignment/>
    </xf>
    <xf numFmtId="2" fontId="0" fillId="0" borderId="0" xfId="0" applyNumberFormat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left" vertical="top" wrapText="1"/>
    </xf>
    <xf numFmtId="2" fontId="0" fillId="7" borderId="10" xfId="0" applyNumberFormat="1" applyFill="1" applyBorder="1" applyAlignment="1">
      <alignment horizontal="right" vertical="top"/>
    </xf>
    <xf numFmtId="168" fontId="0" fillId="7" borderId="10" xfId="0" applyNumberFormat="1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 horizontal="left" vertical="top" wrapText="1"/>
    </xf>
    <xf numFmtId="2" fontId="0" fillId="7" borderId="12" xfId="0" applyNumberFormat="1" applyFill="1" applyBorder="1" applyAlignment="1">
      <alignment horizontal="right" vertical="top"/>
    </xf>
    <xf numFmtId="0" fontId="0" fillId="7" borderId="12" xfId="0" applyFill="1" applyBorder="1" applyAlignment="1">
      <alignment/>
    </xf>
    <xf numFmtId="168" fontId="0" fillId="7" borderId="12" xfId="0" applyNumberFormat="1" applyFill="1" applyBorder="1" applyAlignment="1">
      <alignment/>
    </xf>
    <xf numFmtId="0" fontId="0" fillId="7" borderId="14" xfId="0" applyFill="1" applyBorder="1" applyAlignment="1">
      <alignment/>
    </xf>
    <xf numFmtId="0" fontId="40" fillId="7" borderId="14" xfId="0" applyFont="1" applyFill="1" applyBorder="1" applyAlignment="1">
      <alignment/>
    </xf>
    <xf numFmtId="0" fontId="40" fillId="7" borderId="16" xfId="0" applyFont="1" applyFill="1" applyBorder="1" applyAlignment="1">
      <alignment/>
    </xf>
    <xf numFmtId="0" fontId="0" fillId="7" borderId="17" xfId="0" applyFill="1" applyBorder="1" applyAlignment="1">
      <alignment horizontal="left" vertical="top" wrapText="1"/>
    </xf>
    <xf numFmtId="2" fontId="0" fillId="7" borderId="17" xfId="0" applyNumberFormat="1" applyFill="1" applyBorder="1" applyAlignment="1">
      <alignment horizontal="right" vertical="top"/>
    </xf>
    <xf numFmtId="0" fontId="0" fillId="7" borderId="17" xfId="0" applyFill="1" applyBorder="1" applyAlignment="1">
      <alignment/>
    </xf>
    <xf numFmtId="168" fontId="0" fillId="7" borderId="17" xfId="0" applyNumberFormat="1" applyFill="1" applyBorder="1" applyAlignment="1">
      <alignment/>
    </xf>
    <xf numFmtId="0" fontId="0" fillId="7" borderId="16" xfId="0" applyFill="1" applyBorder="1" applyAlignment="1">
      <alignment/>
    </xf>
    <xf numFmtId="0" fontId="40" fillId="7" borderId="11" xfId="0" applyFont="1" applyFill="1" applyBorder="1" applyAlignment="1">
      <alignment/>
    </xf>
    <xf numFmtId="0" fontId="40" fillId="7" borderId="25" xfId="0" applyFont="1" applyFill="1" applyBorder="1" applyAlignment="1">
      <alignment/>
    </xf>
    <xf numFmtId="0" fontId="0" fillId="7" borderId="26" xfId="0" applyFill="1" applyBorder="1" applyAlignment="1">
      <alignment horizontal="left" vertical="top" wrapText="1"/>
    </xf>
    <xf numFmtId="2" fontId="0" fillId="7" borderId="26" xfId="0" applyNumberFormat="1" applyFill="1" applyBorder="1" applyAlignment="1">
      <alignment horizontal="right" vertical="top"/>
    </xf>
    <xf numFmtId="0" fontId="0" fillId="7" borderId="26" xfId="0" applyFill="1" applyBorder="1" applyAlignment="1">
      <alignment/>
    </xf>
    <xf numFmtId="168" fontId="0" fillId="7" borderId="26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140625" style="0" customWidth="1"/>
    <col min="2" max="2" width="55.421875" style="0" customWidth="1"/>
    <col min="4" max="4" width="9.140625" style="0" hidden="1" customWidth="1"/>
  </cols>
  <sheetData>
    <row r="1" ht="15.75" thickBot="1"/>
    <row r="2" spans="1:9" ht="15.75" thickBot="1">
      <c r="A2" s="14" t="s">
        <v>76</v>
      </c>
      <c r="B2" s="15" t="s">
        <v>77</v>
      </c>
      <c r="C2" s="15" t="s">
        <v>78</v>
      </c>
      <c r="D2" s="15" t="s">
        <v>79</v>
      </c>
      <c r="E2" s="15" t="s">
        <v>80</v>
      </c>
      <c r="F2" s="15" t="s">
        <v>81</v>
      </c>
      <c r="G2" s="15" t="s">
        <v>82</v>
      </c>
      <c r="H2" s="15"/>
      <c r="I2" s="16"/>
    </row>
    <row r="3" spans="1:9" ht="15" customHeight="1">
      <c r="A3" s="5" t="s">
        <v>99</v>
      </c>
      <c r="B3" s="32" t="s">
        <v>49</v>
      </c>
      <c r="C3" s="33">
        <v>80</v>
      </c>
      <c r="D3" s="6">
        <v>1</v>
      </c>
      <c r="E3" s="6">
        <f>D3</f>
        <v>1</v>
      </c>
      <c r="F3" s="48">
        <f>C3*1.15+E3</f>
        <v>93</v>
      </c>
      <c r="G3" s="48"/>
      <c r="H3" s="6"/>
      <c r="I3" s="7"/>
    </row>
    <row r="4" spans="1:9" ht="15" customHeight="1">
      <c r="A4" s="63" t="s">
        <v>99</v>
      </c>
      <c r="B4" s="55" t="s">
        <v>110</v>
      </c>
      <c r="C4" s="56">
        <v>125</v>
      </c>
      <c r="D4" s="54">
        <v>1</v>
      </c>
      <c r="E4" s="54">
        <f>D4</f>
        <v>1</v>
      </c>
      <c r="F4" s="57">
        <f>C4*1.15+E4</f>
        <v>144.75</v>
      </c>
      <c r="G4" s="54"/>
      <c r="H4" s="1"/>
      <c r="I4" s="9"/>
    </row>
    <row r="5" spans="1:9" ht="15" customHeight="1" thickBot="1">
      <c r="A5" s="70" t="s">
        <v>99</v>
      </c>
      <c r="B5" s="66" t="s">
        <v>112</v>
      </c>
      <c r="C5" s="67">
        <v>125</v>
      </c>
      <c r="D5" s="68">
        <v>1</v>
      </c>
      <c r="E5" s="68">
        <f>D5</f>
        <v>1</v>
      </c>
      <c r="F5" s="69">
        <f>C5*1.15+E5</f>
        <v>144.75</v>
      </c>
      <c r="G5" s="69">
        <f>SUM(F3:F5)</f>
        <v>382.5</v>
      </c>
      <c r="H5" s="12"/>
      <c r="I5" s="13"/>
    </row>
    <row r="6" spans="1:9" ht="15" customHeight="1">
      <c r="A6" s="17" t="s">
        <v>85</v>
      </c>
      <c r="B6" s="18" t="s">
        <v>5</v>
      </c>
      <c r="C6" s="19">
        <v>125</v>
      </c>
      <c r="D6" s="20">
        <v>1</v>
      </c>
      <c r="E6" s="20">
        <f>D6</f>
        <v>1</v>
      </c>
      <c r="F6" s="46">
        <f>C6*1.15+E6</f>
        <v>144.75</v>
      </c>
      <c r="G6" s="46"/>
      <c r="H6" s="20"/>
      <c r="I6" s="21"/>
    </row>
    <row r="7" spans="1:9" ht="15" customHeight="1" thickBot="1">
      <c r="A7" s="27" t="s">
        <v>85</v>
      </c>
      <c r="B7" s="28" t="s">
        <v>6</v>
      </c>
      <c r="C7" s="29">
        <v>125</v>
      </c>
      <c r="D7" s="30">
        <v>1</v>
      </c>
      <c r="E7" s="30">
        <f>D7</f>
        <v>1</v>
      </c>
      <c r="F7" s="47">
        <f>C7*1.15+E7</f>
        <v>144.75</v>
      </c>
      <c r="G7" s="47">
        <f>SUM(F6:F7)</f>
        <v>289.5</v>
      </c>
      <c r="H7" s="30"/>
      <c r="I7" s="31"/>
    </row>
    <row r="8" spans="1:9" ht="15" customHeight="1">
      <c r="A8" s="5" t="s">
        <v>83</v>
      </c>
      <c r="B8" s="32" t="s">
        <v>44</v>
      </c>
      <c r="C8" s="33">
        <v>270</v>
      </c>
      <c r="D8" s="6">
        <v>10</v>
      </c>
      <c r="E8" s="6">
        <f>D8</f>
        <v>10</v>
      </c>
      <c r="F8" s="48">
        <f>C8*1.15+E8</f>
        <v>320.5</v>
      </c>
      <c r="G8" s="48"/>
      <c r="H8" s="6"/>
      <c r="I8" s="7"/>
    </row>
    <row r="9" spans="1:9" ht="15" customHeight="1">
      <c r="A9" s="63" t="s">
        <v>121</v>
      </c>
      <c r="B9" s="55" t="s">
        <v>4</v>
      </c>
      <c r="C9" s="56">
        <v>125</v>
      </c>
      <c r="D9" s="54">
        <v>1</v>
      </c>
      <c r="E9" s="54">
        <f>D9</f>
        <v>1</v>
      </c>
      <c r="F9" s="57">
        <f>C9*1.15+E9</f>
        <v>144.75</v>
      </c>
      <c r="G9" s="54"/>
      <c r="H9" s="1"/>
      <c r="I9" s="9"/>
    </row>
    <row r="10" spans="1:9" ht="15" customHeight="1">
      <c r="A10" s="63" t="s">
        <v>121</v>
      </c>
      <c r="B10" s="55" t="s">
        <v>101</v>
      </c>
      <c r="C10" s="56">
        <v>125</v>
      </c>
      <c r="D10" s="54">
        <v>1</v>
      </c>
      <c r="E10" s="54">
        <f>D10</f>
        <v>1</v>
      </c>
      <c r="F10" s="57">
        <f>C10*1.15+E10</f>
        <v>144.75</v>
      </c>
      <c r="G10" s="54"/>
      <c r="H10" s="1"/>
      <c r="I10" s="9"/>
    </row>
    <row r="11" spans="1:9" ht="15" customHeight="1">
      <c r="A11" s="63" t="s">
        <v>121</v>
      </c>
      <c r="B11" s="55" t="s">
        <v>102</v>
      </c>
      <c r="C11" s="56">
        <v>125</v>
      </c>
      <c r="D11" s="54">
        <v>1</v>
      </c>
      <c r="E11" s="54">
        <f>D11</f>
        <v>1</v>
      </c>
      <c r="F11" s="57">
        <f>C11*1.15+E11</f>
        <v>144.75</v>
      </c>
      <c r="G11" s="54"/>
      <c r="H11" s="1"/>
      <c r="I11" s="9"/>
    </row>
    <row r="12" spans="1:9" ht="15" customHeight="1">
      <c r="A12" s="63" t="s">
        <v>121</v>
      </c>
      <c r="B12" s="55" t="s">
        <v>103</v>
      </c>
      <c r="C12" s="56">
        <v>125</v>
      </c>
      <c r="D12" s="54">
        <v>1</v>
      </c>
      <c r="E12" s="54">
        <f>D12</f>
        <v>1</v>
      </c>
      <c r="F12" s="57">
        <f>C12*1.15+E12</f>
        <v>144.75</v>
      </c>
      <c r="G12" s="54"/>
      <c r="H12" s="1"/>
      <c r="I12" s="9"/>
    </row>
    <row r="13" spans="1:9" ht="15" customHeight="1">
      <c r="A13" s="63" t="s">
        <v>121</v>
      </c>
      <c r="B13" s="55" t="s">
        <v>105</v>
      </c>
      <c r="C13" s="56">
        <v>125</v>
      </c>
      <c r="D13" s="54">
        <v>1</v>
      </c>
      <c r="E13" s="54">
        <f>D13</f>
        <v>1</v>
      </c>
      <c r="F13" s="57">
        <f>C13*1.15+E13</f>
        <v>144.75</v>
      </c>
      <c r="G13" s="54"/>
      <c r="H13" s="1"/>
      <c r="I13" s="9"/>
    </row>
    <row r="14" spans="1:9" ht="15" customHeight="1">
      <c r="A14" s="63" t="s">
        <v>121</v>
      </c>
      <c r="B14" s="55" t="s">
        <v>106</v>
      </c>
      <c r="C14" s="56">
        <v>125</v>
      </c>
      <c r="D14" s="54">
        <v>1</v>
      </c>
      <c r="E14" s="54">
        <f>D14</f>
        <v>1</v>
      </c>
      <c r="F14" s="57">
        <f>C14*1.15+E14</f>
        <v>144.75</v>
      </c>
      <c r="G14" s="54"/>
      <c r="H14" s="1"/>
      <c r="I14" s="9"/>
    </row>
    <row r="15" spans="1:9" ht="15" customHeight="1">
      <c r="A15" s="63" t="s">
        <v>121</v>
      </c>
      <c r="B15" s="55" t="s">
        <v>12</v>
      </c>
      <c r="C15" s="56">
        <v>125</v>
      </c>
      <c r="D15" s="54">
        <v>1</v>
      </c>
      <c r="E15" s="54">
        <f>D15</f>
        <v>1</v>
      </c>
      <c r="F15" s="57">
        <f>C15*1.15+E15</f>
        <v>144.75</v>
      </c>
      <c r="G15" s="54"/>
      <c r="H15" s="1"/>
      <c r="I15" s="9"/>
    </row>
    <row r="16" spans="1:9" ht="15" customHeight="1">
      <c r="A16" s="63" t="s">
        <v>121</v>
      </c>
      <c r="B16" s="55" t="s">
        <v>53</v>
      </c>
      <c r="C16" s="56">
        <v>130</v>
      </c>
      <c r="D16" s="54">
        <v>1</v>
      </c>
      <c r="E16" s="54">
        <f>D16</f>
        <v>1</v>
      </c>
      <c r="F16" s="57">
        <f>C16*1.15+E16</f>
        <v>150.5</v>
      </c>
      <c r="G16" s="54"/>
      <c r="H16" s="1"/>
      <c r="I16" s="9"/>
    </row>
    <row r="17" spans="1:9" ht="15" customHeight="1" thickBot="1">
      <c r="A17" s="11" t="s">
        <v>83</v>
      </c>
      <c r="B17" s="34" t="s">
        <v>45</v>
      </c>
      <c r="C17" s="35">
        <v>270</v>
      </c>
      <c r="D17" s="12">
        <v>1</v>
      </c>
      <c r="E17" s="12">
        <f>D17</f>
        <v>1</v>
      </c>
      <c r="F17" s="49">
        <f>C17*1.15+E17</f>
        <v>311.5</v>
      </c>
      <c r="G17" s="49">
        <f>SUM(F8:F17)</f>
        <v>1795.75</v>
      </c>
      <c r="H17" s="12"/>
      <c r="I17" s="13"/>
    </row>
    <row r="18" spans="1:9" ht="15" customHeight="1">
      <c r="A18" s="17" t="s">
        <v>90</v>
      </c>
      <c r="B18" s="18" t="s">
        <v>2</v>
      </c>
      <c r="C18" s="19">
        <v>63</v>
      </c>
      <c r="D18" s="20">
        <v>3</v>
      </c>
      <c r="E18" s="20">
        <f>D18</f>
        <v>3</v>
      </c>
      <c r="F18" s="46">
        <f>C18*1.15+E18</f>
        <v>75.44999999999999</v>
      </c>
      <c r="G18" s="46"/>
      <c r="H18" s="20"/>
      <c r="I18" s="21"/>
    </row>
    <row r="19" spans="1:9" ht="15" customHeight="1" thickBot="1">
      <c r="A19" s="27" t="s">
        <v>90</v>
      </c>
      <c r="B19" s="28" t="s">
        <v>75</v>
      </c>
      <c r="C19" s="29">
        <v>30</v>
      </c>
      <c r="D19" s="30"/>
      <c r="E19" s="30"/>
      <c r="F19" s="47">
        <f>C19*1</f>
        <v>30</v>
      </c>
      <c r="G19" s="47">
        <f>SUM(F18:F19)</f>
        <v>105.44999999999999</v>
      </c>
      <c r="H19" s="30"/>
      <c r="I19" s="31"/>
    </row>
    <row r="20" spans="1:9" ht="15" customHeight="1">
      <c r="A20" s="5" t="s">
        <v>87</v>
      </c>
      <c r="B20" s="32" t="s">
        <v>1</v>
      </c>
      <c r="C20" s="33">
        <v>315</v>
      </c>
      <c r="D20" s="6">
        <v>10</v>
      </c>
      <c r="E20" s="6">
        <f aca="true" t="shared" si="0" ref="E20:E69">D20</f>
        <v>10</v>
      </c>
      <c r="F20" s="48">
        <f aca="true" t="shared" si="1" ref="F20:F69">C20*1.15+E20</f>
        <v>372.25</v>
      </c>
      <c r="G20" s="48"/>
      <c r="H20" s="6"/>
      <c r="I20" s="7"/>
    </row>
    <row r="21" spans="1:9" ht="15" customHeight="1" thickBot="1">
      <c r="A21" s="11" t="s">
        <v>87</v>
      </c>
      <c r="B21" s="34" t="s">
        <v>1</v>
      </c>
      <c r="C21" s="35">
        <v>315</v>
      </c>
      <c r="D21" s="12">
        <v>10</v>
      </c>
      <c r="E21" s="12">
        <f t="shared" si="0"/>
        <v>10</v>
      </c>
      <c r="F21" s="49">
        <f t="shared" si="1"/>
        <v>372.25</v>
      </c>
      <c r="G21" s="49">
        <f>SUM(F20:F21)</f>
        <v>744.5</v>
      </c>
      <c r="H21" s="12"/>
      <c r="I21" s="13"/>
    </row>
    <row r="22" spans="1:9" ht="15" customHeight="1">
      <c r="A22" s="17" t="s">
        <v>95</v>
      </c>
      <c r="B22" s="18" t="s">
        <v>9</v>
      </c>
      <c r="C22" s="19">
        <v>125</v>
      </c>
      <c r="D22" s="20">
        <v>1</v>
      </c>
      <c r="E22" s="20">
        <f t="shared" si="0"/>
        <v>1</v>
      </c>
      <c r="F22" s="46">
        <f t="shared" si="1"/>
        <v>144.75</v>
      </c>
      <c r="G22" s="46"/>
      <c r="H22" s="20"/>
      <c r="I22" s="21"/>
    </row>
    <row r="23" spans="1:9" ht="15" customHeight="1">
      <c r="A23" s="8" t="s">
        <v>95</v>
      </c>
      <c r="B23" s="2" t="s">
        <v>38</v>
      </c>
      <c r="C23" s="3">
        <v>125</v>
      </c>
      <c r="D23" s="1">
        <v>1</v>
      </c>
      <c r="E23" s="1">
        <f t="shared" si="0"/>
        <v>1</v>
      </c>
      <c r="F23" s="50">
        <f t="shared" si="1"/>
        <v>144.75</v>
      </c>
      <c r="G23" s="50"/>
      <c r="H23" s="1"/>
      <c r="I23" s="9"/>
    </row>
    <row r="24" spans="1:9" ht="15" customHeight="1">
      <c r="A24" s="8" t="s">
        <v>95</v>
      </c>
      <c r="B24" s="2" t="s">
        <v>40</v>
      </c>
      <c r="C24" s="3">
        <v>125</v>
      </c>
      <c r="D24" s="1">
        <v>1</v>
      </c>
      <c r="E24" s="1">
        <f t="shared" si="0"/>
        <v>1</v>
      </c>
      <c r="F24" s="50">
        <f t="shared" si="1"/>
        <v>144.75</v>
      </c>
      <c r="G24" s="50"/>
      <c r="H24" s="1"/>
      <c r="I24" s="9"/>
    </row>
    <row r="25" spans="1:9" ht="15" customHeight="1">
      <c r="A25" s="8" t="s">
        <v>95</v>
      </c>
      <c r="B25" s="2" t="s">
        <v>41</v>
      </c>
      <c r="C25" s="3">
        <v>125</v>
      </c>
      <c r="D25" s="1">
        <v>1</v>
      </c>
      <c r="E25" s="1">
        <f t="shared" si="0"/>
        <v>1</v>
      </c>
      <c r="F25" s="50">
        <f t="shared" si="1"/>
        <v>144.75</v>
      </c>
      <c r="G25" s="50"/>
      <c r="H25" s="1"/>
      <c r="I25" s="9"/>
    </row>
    <row r="26" spans="1:9" ht="15" customHeight="1">
      <c r="A26" s="8" t="s">
        <v>95</v>
      </c>
      <c r="B26" s="2" t="s">
        <v>43</v>
      </c>
      <c r="C26" s="3">
        <v>125</v>
      </c>
      <c r="D26" s="1">
        <v>1</v>
      </c>
      <c r="E26" s="1">
        <f t="shared" si="0"/>
        <v>1</v>
      </c>
      <c r="F26" s="50">
        <f t="shared" si="1"/>
        <v>144.75</v>
      </c>
      <c r="G26" s="50"/>
      <c r="H26" s="1"/>
      <c r="I26" s="9"/>
    </row>
    <row r="27" spans="1:9" ht="15" customHeight="1">
      <c r="A27" s="8" t="s">
        <v>95</v>
      </c>
      <c r="B27" s="2" t="s">
        <v>46</v>
      </c>
      <c r="C27" s="3">
        <v>90</v>
      </c>
      <c r="D27" s="1">
        <v>4</v>
      </c>
      <c r="E27" s="1">
        <f t="shared" si="0"/>
        <v>4</v>
      </c>
      <c r="F27" s="50">
        <f t="shared" si="1"/>
        <v>107.49999999999999</v>
      </c>
      <c r="G27" s="50"/>
      <c r="H27" s="1"/>
      <c r="I27" s="9"/>
    </row>
    <row r="28" spans="1:9" ht="15" customHeight="1">
      <c r="A28" s="8" t="s">
        <v>95</v>
      </c>
      <c r="B28" s="2" t="s">
        <v>48</v>
      </c>
      <c r="C28" s="3">
        <v>12.5</v>
      </c>
      <c r="D28" s="1">
        <v>1</v>
      </c>
      <c r="E28" s="1">
        <f t="shared" si="0"/>
        <v>1</v>
      </c>
      <c r="F28" s="50">
        <f t="shared" si="1"/>
        <v>15.374999999999998</v>
      </c>
      <c r="G28" s="50"/>
      <c r="H28" s="1"/>
      <c r="I28" s="9"/>
    </row>
    <row r="29" spans="1:9" ht="15" customHeight="1">
      <c r="A29" s="8" t="s">
        <v>95</v>
      </c>
      <c r="B29" s="2" t="s">
        <v>48</v>
      </c>
      <c r="C29" s="3">
        <v>12.5</v>
      </c>
      <c r="D29" s="1">
        <v>1</v>
      </c>
      <c r="E29" s="1">
        <f t="shared" si="0"/>
        <v>1</v>
      </c>
      <c r="F29" s="50">
        <f t="shared" si="1"/>
        <v>15.374999999999998</v>
      </c>
      <c r="G29" s="50"/>
      <c r="H29" s="1"/>
      <c r="I29" s="9"/>
    </row>
    <row r="30" spans="1:9" ht="15" customHeight="1">
      <c r="A30" s="8" t="s">
        <v>95</v>
      </c>
      <c r="B30" s="2" t="s">
        <v>48</v>
      </c>
      <c r="C30" s="3">
        <v>12.5</v>
      </c>
      <c r="D30" s="1">
        <v>1</v>
      </c>
      <c r="E30" s="1">
        <f t="shared" si="0"/>
        <v>1</v>
      </c>
      <c r="F30" s="50">
        <f t="shared" si="1"/>
        <v>15.374999999999998</v>
      </c>
      <c r="G30" s="50"/>
      <c r="H30" s="1"/>
      <c r="I30" s="9"/>
    </row>
    <row r="31" spans="1:9" ht="15" customHeight="1">
      <c r="A31" s="8" t="s">
        <v>95</v>
      </c>
      <c r="B31" s="2" t="s">
        <v>52</v>
      </c>
      <c r="C31" s="3">
        <v>38</v>
      </c>
      <c r="D31" s="1">
        <v>1</v>
      </c>
      <c r="E31" s="1">
        <f t="shared" si="0"/>
        <v>1</v>
      </c>
      <c r="F31" s="50">
        <f t="shared" si="1"/>
        <v>44.699999999999996</v>
      </c>
      <c r="G31" s="50"/>
      <c r="H31" s="1"/>
      <c r="I31" s="9"/>
    </row>
    <row r="32" spans="1:9" ht="15" customHeight="1" thickBot="1">
      <c r="A32" s="27" t="s">
        <v>95</v>
      </c>
      <c r="B32" s="28" t="s">
        <v>57</v>
      </c>
      <c r="C32" s="29">
        <v>15</v>
      </c>
      <c r="D32" s="30">
        <v>0.5</v>
      </c>
      <c r="E32" s="30">
        <f t="shared" si="0"/>
        <v>0.5</v>
      </c>
      <c r="F32" s="47">
        <f t="shared" si="1"/>
        <v>17.75</v>
      </c>
      <c r="G32" s="47">
        <f>SUM(F22:F32)</f>
        <v>939.825</v>
      </c>
      <c r="H32" s="30"/>
      <c r="I32" s="31"/>
    </row>
    <row r="33" spans="1:9" ht="15" customHeight="1">
      <c r="A33" s="71" t="s">
        <v>145</v>
      </c>
      <c r="B33" s="59" t="s">
        <v>129</v>
      </c>
      <c r="C33" s="60">
        <v>56</v>
      </c>
      <c r="D33" s="61">
        <v>1</v>
      </c>
      <c r="E33" s="61">
        <f>D33</f>
        <v>1</v>
      </c>
      <c r="F33" s="62">
        <f>C33*1.15+E33</f>
        <v>65.39999999999999</v>
      </c>
      <c r="G33" s="61"/>
      <c r="H33" s="6"/>
      <c r="I33" s="7"/>
    </row>
    <row r="34" spans="1:9" ht="15" customHeight="1">
      <c r="A34" s="64" t="s">
        <v>145</v>
      </c>
      <c r="B34" s="55" t="s">
        <v>130</v>
      </c>
      <c r="C34" s="56">
        <v>54</v>
      </c>
      <c r="D34" s="54">
        <v>4</v>
      </c>
      <c r="E34" s="54">
        <f>D34</f>
        <v>4</v>
      </c>
      <c r="F34" s="57">
        <f>C34*1.15+E34</f>
        <v>66.1</v>
      </c>
      <c r="G34" s="54"/>
      <c r="H34" s="1"/>
      <c r="I34" s="9"/>
    </row>
    <row r="35" spans="1:9" ht="15" customHeight="1" thickBot="1">
      <c r="A35" s="65" t="s">
        <v>145</v>
      </c>
      <c r="B35" s="66" t="s">
        <v>133</v>
      </c>
      <c r="C35" s="67">
        <v>45</v>
      </c>
      <c r="D35" s="68">
        <v>1</v>
      </c>
      <c r="E35" s="68">
        <f>D35</f>
        <v>1</v>
      </c>
      <c r="F35" s="69">
        <f>C35*1.15+E35</f>
        <v>52.74999999999999</v>
      </c>
      <c r="G35" s="69">
        <f>SUM(F33:F35)</f>
        <v>184.25</v>
      </c>
      <c r="H35" s="12"/>
      <c r="I35" s="13"/>
    </row>
    <row r="36" spans="1:9" ht="15" customHeight="1">
      <c r="A36" s="5" t="s">
        <v>93</v>
      </c>
      <c r="B36" s="32" t="s">
        <v>12</v>
      </c>
      <c r="C36" s="33">
        <v>125</v>
      </c>
      <c r="D36" s="6">
        <v>1</v>
      </c>
      <c r="E36" s="6">
        <f t="shared" si="0"/>
        <v>1</v>
      </c>
      <c r="F36" s="48">
        <f t="shared" si="1"/>
        <v>144.75</v>
      </c>
      <c r="G36" s="48"/>
      <c r="H36" s="6"/>
      <c r="I36" s="7"/>
    </row>
    <row r="37" spans="1:9" ht="15" customHeight="1">
      <c r="A37" s="8" t="s">
        <v>93</v>
      </c>
      <c r="B37" s="2" t="s">
        <v>19</v>
      </c>
      <c r="C37" s="3">
        <v>125</v>
      </c>
      <c r="D37" s="1">
        <v>1</v>
      </c>
      <c r="E37" s="1">
        <f t="shared" si="0"/>
        <v>1</v>
      </c>
      <c r="F37" s="50">
        <f t="shared" si="1"/>
        <v>144.75</v>
      </c>
      <c r="G37" s="50"/>
      <c r="H37" s="1"/>
      <c r="I37" s="9"/>
    </row>
    <row r="38" spans="1:9" ht="15" customHeight="1">
      <c r="A38" s="8" t="s">
        <v>93</v>
      </c>
      <c r="B38" s="2" t="s">
        <v>20</v>
      </c>
      <c r="C38" s="3">
        <v>125</v>
      </c>
      <c r="D38" s="1">
        <v>1</v>
      </c>
      <c r="E38" s="1">
        <f t="shared" si="0"/>
        <v>1</v>
      </c>
      <c r="F38" s="50">
        <f t="shared" si="1"/>
        <v>144.75</v>
      </c>
      <c r="G38" s="50"/>
      <c r="H38" s="1"/>
      <c r="I38" s="9"/>
    </row>
    <row r="39" spans="1:9" ht="15" customHeight="1">
      <c r="A39" s="63" t="s">
        <v>93</v>
      </c>
      <c r="B39" s="55" t="s">
        <v>107</v>
      </c>
      <c r="C39" s="56">
        <v>125</v>
      </c>
      <c r="D39" s="54">
        <v>1</v>
      </c>
      <c r="E39" s="54">
        <f>D39</f>
        <v>1</v>
      </c>
      <c r="F39" s="57">
        <f>C39*1.15+E39</f>
        <v>144.75</v>
      </c>
      <c r="G39" s="54"/>
      <c r="H39" s="1"/>
      <c r="I39" s="9"/>
    </row>
    <row r="40" spans="1:9" ht="15" customHeight="1" thickBot="1">
      <c r="A40" s="11" t="s">
        <v>93</v>
      </c>
      <c r="B40" s="34" t="s">
        <v>54</v>
      </c>
      <c r="C40" s="35">
        <v>130</v>
      </c>
      <c r="D40" s="12">
        <v>1</v>
      </c>
      <c r="E40" s="12">
        <f t="shared" si="0"/>
        <v>1</v>
      </c>
      <c r="F40" s="49">
        <f t="shared" si="1"/>
        <v>150.5</v>
      </c>
      <c r="G40" s="49">
        <f>SUM(F36:F40)</f>
        <v>729.5</v>
      </c>
      <c r="H40" s="12"/>
      <c r="I40" s="13"/>
    </row>
    <row r="41" spans="1:9" ht="15" customHeight="1">
      <c r="A41" s="17" t="s">
        <v>86</v>
      </c>
      <c r="B41" s="18" t="s">
        <v>15</v>
      </c>
      <c r="C41" s="19">
        <v>125</v>
      </c>
      <c r="D41" s="20">
        <v>1</v>
      </c>
      <c r="E41" s="20">
        <f t="shared" si="0"/>
        <v>1</v>
      </c>
      <c r="F41" s="46">
        <f t="shared" si="1"/>
        <v>144.75</v>
      </c>
      <c r="G41" s="46"/>
      <c r="H41" s="20"/>
      <c r="I41" s="21"/>
    </row>
    <row r="42" spans="1:9" ht="15" customHeight="1">
      <c r="A42" s="8" t="s">
        <v>86</v>
      </c>
      <c r="B42" s="2" t="s">
        <v>16</v>
      </c>
      <c r="C42" s="3">
        <v>125</v>
      </c>
      <c r="D42" s="1">
        <v>1</v>
      </c>
      <c r="E42" s="1">
        <f t="shared" si="0"/>
        <v>1</v>
      </c>
      <c r="F42" s="50">
        <f t="shared" si="1"/>
        <v>144.75</v>
      </c>
      <c r="G42" s="50"/>
      <c r="H42" s="1"/>
      <c r="I42" s="9"/>
    </row>
    <row r="43" spans="1:9" ht="15" customHeight="1">
      <c r="A43" s="8" t="s">
        <v>86</v>
      </c>
      <c r="B43" s="2" t="s">
        <v>29</v>
      </c>
      <c r="C43" s="3">
        <v>125</v>
      </c>
      <c r="D43" s="1">
        <v>1</v>
      </c>
      <c r="E43" s="1">
        <f t="shared" si="0"/>
        <v>1</v>
      </c>
      <c r="F43" s="50">
        <f t="shared" si="1"/>
        <v>144.75</v>
      </c>
      <c r="G43" s="50"/>
      <c r="H43" s="1"/>
      <c r="I43" s="9"/>
    </row>
    <row r="44" spans="1:9" ht="15" customHeight="1">
      <c r="A44" s="8" t="s">
        <v>86</v>
      </c>
      <c r="B44" s="2" t="s">
        <v>30</v>
      </c>
      <c r="C44" s="3">
        <v>125</v>
      </c>
      <c r="D44" s="1">
        <v>1</v>
      </c>
      <c r="E44" s="1">
        <f t="shared" si="0"/>
        <v>1</v>
      </c>
      <c r="F44" s="50">
        <f t="shared" si="1"/>
        <v>144.75</v>
      </c>
      <c r="G44" s="50"/>
      <c r="H44" s="1"/>
      <c r="I44" s="9"/>
    </row>
    <row r="45" spans="1:9" ht="15" customHeight="1">
      <c r="A45" s="8" t="s">
        <v>86</v>
      </c>
      <c r="B45" s="2" t="s">
        <v>32</v>
      </c>
      <c r="C45" s="3">
        <v>125</v>
      </c>
      <c r="D45" s="1">
        <v>1</v>
      </c>
      <c r="E45" s="1">
        <f t="shared" si="0"/>
        <v>1</v>
      </c>
      <c r="F45" s="50">
        <f t="shared" si="1"/>
        <v>144.75</v>
      </c>
      <c r="G45" s="50"/>
      <c r="H45" s="1"/>
      <c r="I45" s="9"/>
    </row>
    <row r="46" spans="1:9" ht="15" customHeight="1">
      <c r="A46" s="8" t="s">
        <v>86</v>
      </c>
      <c r="B46" s="2" t="s">
        <v>33</v>
      </c>
      <c r="C46" s="3">
        <v>125</v>
      </c>
      <c r="D46" s="1">
        <v>1</v>
      </c>
      <c r="E46" s="1">
        <f t="shared" si="0"/>
        <v>1</v>
      </c>
      <c r="F46" s="50">
        <f t="shared" si="1"/>
        <v>144.75</v>
      </c>
      <c r="G46" s="50"/>
      <c r="H46" s="1"/>
      <c r="I46" s="9"/>
    </row>
    <row r="47" spans="1:9" ht="15" customHeight="1">
      <c r="A47" s="8" t="s">
        <v>86</v>
      </c>
      <c r="B47" s="2" t="s">
        <v>36</v>
      </c>
      <c r="C47" s="3">
        <v>125</v>
      </c>
      <c r="D47" s="1">
        <v>1</v>
      </c>
      <c r="E47" s="1">
        <f t="shared" si="0"/>
        <v>1</v>
      </c>
      <c r="F47" s="50">
        <f t="shared" si="1"/>
        <v>144.75</v>
      </c>
      <c r="G47" s="50"/>
      <c r="H47" s="1"/>
      <c r="I47" s="9"/>
    </row>
    <row r="48" spans="1:9" ht="15" customHeight="1">
      <c r="A48" s="8" t="s">
        <v>86</v>
      </c>
      <c r="B48" s="2" t="s">
        <v>72</v>
      </c>
      <c r="C48" s="3">
        <f>5*17</f>
        <v>85</v>
      </c>
      <c r="D48" s="1">
        <v>0.5</v>
      </c>
      <c r="E48" s="1">
        <f t="shared" si="0"/>
        <v>0.5</v>
      </c>
      <c r="F48" s="50">
        <f t="shared" si="1"/>
        <v>98.24999999999999</v>
      </c>
      <c r="G48" s="50"/>
      <c r="H48" s="1"/>
      <c r="I48" s="9"/>
    </row>
    <row r="49" spans="1:9" ht="15" customHeight="1" thickBot="1">
      <c r="A49" s="27" t="s">
        <v>86</v>
      </c>
      <c r="B49" s="28" t="s">
        <v>73</v>
      </c>
      <c r="C49" s="29">
        <f>10*9</f>
        <v>90</v>
      </c>
      <c r="D49" s="30">
        <v>1</v>
      </c>
      <c r="E49" s="30">
        <f t="shared" si="0"/>
        <v>1</v>
      </c>
      <c r="F49" s="47">
        <f t="shared" si="1"/>
        <v>104.49999999999999</v>
      </c>
      <c r="G49" s="47">
        <f>SUM(F41:F49)</f>
        <v>1216</v>
      </c>
      <c r="H49" s="30"/>
      <c r="I49" s="31"/>
    </row>
    <row r="50" spans="1:9" ht="15" customHeight="1">
      <c r="A50" s="58" t="s">
        <v>142</v>
      </c>
      <c r="B50" s="59" t="s">
        <v>126</v>
      </c>
      <c r="C50" s="60">
        <v>65</v>
      </c>
      <c r="D50" s="61">
        <v>1</v>
      </c>
      <c r="E50" s="61">
        <f>D50</f>
        <v>1</v>
      </c>
      <c r="F50" s="62">
        <f>C50*1.15+E50</f>
        <v>75.75</v>
      </c>
      <c r="G50" s="61"/>
      <c r="H50" s="6"/>
      <c r="I50" s="7"/>
    </row>
    <row r="51" spans="1:9" ht="15" customHeight="1">
      <c r="A51" s="63" t="s">
        <v>142</v>
      </c>
      <c r="B51" s="55" t="s">
        <v>127</v>
      </c>
      <c r="C51" s="56">
        <v>65</v>
      </c>
      <c r="D51" s="54">
        <v>1</v>
      </c>
      <c r="E51" s="54">
        <f>D51</f>
        <v>1</v>
      </c>
      <c r="F51" s="57">
        <f>C51*1.15+E51</f>
        <v>75.75</v>
      </c>
      <c r="G51" s="54"/>
      <c r="H51" s="1"/>
      <c r="I51" s="9"/>
    </row>
    <row r="52" spans="1:9" ht="15" customHeight="1">
      <c r="A52" s="63" t="s">
        <v>142</v>
      </c>
      <c r="B52" s="55" t="s">
        <v>125</v>
      </c>
      <c r="C52" s="56">
        <v>65</v>
      </c>
      <c r="D52" s="54">
        <v>1</v>
      </c>
      <c r="E52" s="54">
        <f>D52</f>
        <v>1</v>
      </c>
      <c r="F52" s="57">
        <f>C52*1.15+E52</f>
        <v>75.75</v>
      </c>
      <c r="G52" s="54"/>
      <c r="H52" s="1"/>
      <c r="I52" s="9"/>
    </row>
    <row r="53" spans="1:9" ht="15.75" thickBot="1">
      <c r="A53" s="70" t="s">
        <v>142</v>
      </c>
      <c r="B53" s="66" t="s">
        <v>66</v>
      </c>
      <c r="C53" s="67">
        <v>100</v>
      </c>
      <c r="D53" s="68">
        <v>1</v>
      </c>
      <c r="E53" s="68">
        <f>D53</f>
        <v>1</v>
      </c>
      <c r="F53" s="69">
        <f>C53*1.15+E53</f>
        <v>115.99999999999999</v>
      </c>
      <c r="G53" s="69">
        <f>SUM(F50:F53)</f>
        <v>343.25</v>
      </c>
      <c r="H53" s="12"/>
      <c r="I53" s="13"/>
    </row>
    <row r="54" spans="1:9" ht="15" customHeight="1">
      <c r="A54" s="5" t="s">
        <v>84</v>
      </c>
      <c r="B54" s="32" t="s">
        <v>53</v>
      </c>
      <c r="C54" s="33">
        <v>130</v>
      </c>
      <c r="D54" s="6">
        <v>1</v>
      </c>
      <c r="E54" s="6">
        <f t="shared" si="0"/>
        <v>1</v>
      </c>
      <c r="F54" s="48">
        <f t="shared" si="1"/>
        <v>150.5</v>
      </c>
      <c r="G54" s="48"/>
      <c r="H54" s="6"/>
      <c r="I54" s="7"/>
    </row>
    <row r="55" spans="1:9" ht="15" customHeight="1" thickBot="1">
      <c r="A55" s="11" t="s">
        <v>84</v>
      </c>
      <c r="B55" s="34" t="s">
        <v>63</v>
      </c>
      <c r="C55" s="35">
        <v>240</v>
      </c>
      <c r="D55" s="12">
        <v>1</v>
      </c>
      <c r="E55" s="12">
        <f t="shared" si="0"/>
        <v>1</v>
      </c>
      <c r="F55" s="49">
        <f t="shared" si="1"/>
        <v>277</v>
      </c>
      <c r="G55" s="49">
        <f>SUM(F54:F55)</f>
        <v>427.5</v>
      </c>
      <c r="H55" s="12"/>
      <c r="I55" s="13"/>
    </row>
    <row r="56" spans="1:9" ht="15" customHeight="1">
      <c r="A56" s="58" t="s">
        <v>124</v>
      </c>
      <c r="B56" s="59" t="s">
        <v>104</v>
      </c>
      <c r="C56" s="60">
        <v>125</v>
      </c>
      <c r="D56" s="61">
        <v>1</v>
      </c>
      <c r="E56" s="61">
        <f>D56</f>
        <v>1</v>
      </c>
      <c r="F56" s="62">
        <f>C56*1.15+E56</f>
        <v>144.75</v>
      </c>
      <c r="G56" s="61"/>
      <c r="H56" s="6"/>
      <c r="I56" s="7"/>
    </row>
    <row r="57" spans="1:9" ht="15" customHeight="1">
      <c r="A57" s="63" t="s">
        <v>124</v>
      </c>
      <c r="B57" s="55" t="s">
        <v>108</v>
      </c>
      <c r="C57" s="56">
        <v>125</v>
      </c>
      <c r="D57" s="54">
        <v>1</v>
      </c>
      <c r="E57" s="54">
        <f>D57</f>
        <v>1</v>
      </c>
      <c r="F57" s="57">
        <f>C57*1.15+E57</f>
        <v>144.75</v>
      </c>
      <c r="G57" s="54"/>
      <c r="H57" s="1"/>
      <c r="I57" s="9"/>
    </row>
    <row r="58" spans="1:9" ht="15" customHeight="1">
      <c r="A58" s="63" t="s">
        <v>124</v>
      </c>
      <c r="B58" s="55" t="s">
        <v>113</v>
      </c>
      <c r="C58" s="56">
        <v>125</v>
      </c>
      <c r="D58" s="54">
        <v>1</v>
      </c>
      <c r="E58" s="54">
        <f>D58</f>
        <v>1</v>
      </c>
      <c r="F58" s="57">
        <f>C58*1.15+E58</f>
        <v>144.75</v>
      </c>
      <c r="G58" s="54"/>
      <c r="H58" s="1"/>
      <c r="I58" s="9"/>
    </row>
    <row r="59" spans="1:9" ht="15.75" thickBot="1">
      <c r="A59" s="65" t="s">
        <v>124</v>
      </c>
      <c r="B59" s="66" t="s">
        <v>131</v>
      </c>
      <c r="C59" s="67">
        <v>35</v>
      </c>
      <c r="D59" s="68">
        <v>0.2</v>
      </c>
      <c r="E59" s="68">
        <f>D59</f>
        <v>0.2</v>
      </c>
      <c r="F59" s="69">
        <f>C59*1.15+E59</f>
        <v>40.45</v>
      </c>
      <c r="G59" s="69">
        <f>SUM(F56:F59)</f>
        <v>474.7</v>
      </c>
      <c r="H59" s="12"/>
      <c r="I59" s="13"/>
    </row>
    <row r="60" spans="1:9" ht="15" customHeight="1">
      <c r="A60" s="58" t="s">
        <v>123</v>
      </c>
      <c r="B60" s="59" t="s">
        <v>111</v>
      </c>
      <c r="C60" s="60">
        <v>125</v>
      </c>
      <c r="D60" s="61">
        <v>1</v>
      </c>
      <c r="E60" s="61">
        <f>D60</f>
        <v>1</v>
      </c>
      <c r="F60" s="62">
        <f>C60*1.15+E60</f>
        <v>144.75</v>
      </c>
      <c r="G60" s="61"/>
      <c r="H60" s="6"/>
      <c r="I60" s="7"/>
    </row>
    <row r="61" spans="1:9" ht="15.75" thickBot="1">
      <c r="A61" s="70" t="s">
        <v>123</v>
      </c>
      <c r="B61" s="66" t="s">
        <v>115</v>
      </c>
      <c r="C61" s="67">
        <v>125</v>
      </c>
      <c r="D61" s="68">
        <v>1</v>
      </c>
      <c r="E61" s="68">
        <f>D61</f>
        <v>1</v>
      </c>
      <c r="F61" s="69">
        <f>C61*1.15+E61</f>
        <v>144.75</v>
      </c>
      <c r="G61" s="69">
        <f>SUM(F60:F61)</f>
        <v>289.5</v>
      </c>
      <c r="H61" s="12"/>
      <c r="I61" s="13"/>
    </row>
    <row r="62" spans="1:9" ht="15.75" thickBot="1">
      <c r="A62" s="72" t="s">
        <v>143</v>
      </c>
      <c r="B62" s="73" t="s">
        <v>128</v>
      </c>
      <c r="C62" s="74">
        <v>65</v>
      </c>
      <c r="D62" s="75">
        <v>1</v>
      </c>
      <c r="E62" s="75">
        <f>D62</f>
        <v>1</v>
      </c>
      <c r="F62" s="76">
        <f>C62*1.15+E62</f>
        <v>75.75</v>
      </c>
      <c r="G62" s="76">
        <f>F62</f>
        <v>75.75</v>
      </c>
      <c r="H62" s="25"/>
      <c r="I62" s="26"/>
    </row>
    <row r="63" spans="1:9" ht="15">
      <c r="A63" s="58" t="s">
        <v>120</v>
      </c>
      <c r="B63" s="59" t="s">
        <v>100</v>
      </c>
      <c r="C63" s="60">
        <v>215</v>
      </c>
      <c r="D63" s="61">
        <v>1</v>
      </c>
      <c r="E63" s="61">
        <f>D63</f>
        <v>1</v>
      </c>
      <c r="F63" s="62">
        <f>C63*1.15+E63</f>
        <v>248.24999999999997</v>
      </c>
      <c r="G63" s="61"/>
      <c r="H63" s="6"/>
      <c r="I63" s="7"/>
    </row>
    <row r="64" spans="1:9" ht="15">
      <c r="A64" s="63" t="s">
        <v>120</v>
      </c>
      <c r="B64" s="55" t="s">
        <v>100</v>
      </c>
      <c r="C64" s="56">
        <v>215</v>
      </c>
      <c r="D64" s="54">
        <v>1</v>
      </c>
      <c r="E64" s="54">
        <f>D64</f>
        <v>1</v>
      </c>
      <c r="F64" s="57">
        <f>C64*1.15+E64</f>
        <v>248.24999999999997</v>
      </c>
      <c r="G64" s="54"/>
      <c r="H64" s="1"/>
      <c r="I64" s="9"/>
    </row>
    <row r="65" spans="1:9" ht="15.75" thickBot="1">
      <c r="A65" s="70" t="s">
        <v>120</v>
      </c>
      <c r="B65" s="66" t="s">
        <v>100</v>
      </c>
      <c r="C65" s="67">
        <v>215</v>
      </c>
      <c r="D65" s="68">
        <v>1</v>
      </c>
      <c r="E65" s="68">
        <f>D65</f>
        <v>1</v>
      </c>
      <c r="F65" s="69">
        <f>C65*1.15+E65</f>
        <v>248.24999999999997</v>
      </c>
      <c r="G65" s="69">
        <f>SUM(F63:F65)</f>
        <v>744.7499999999999</v>
      </c>
      <c r="H65" s="12"/>
      <c r="I65" s="13"/>
    </row>
    <row r="66" spans="1:9" ht="15" customHeight="1" thickBot="1">
      <c r="A66" s="36" t="s">
        <v>97</v>
      </c>
      <c r="B66" s="37" t="s">
        <v>31</v>
      </c>
      <c r="C66" s="38">
        <v>125</v>
      </c>
      <c r="D66" s="39">
        <v>1</v>
      </c>
      <c r="E66" s="39">
        <f t="shared" si="0"/>
        <v>1</v>
      </c>
      <c r="F66" s="51">
        <f t="shared" si="1"/>
        <v>144.75</v>
      </c>
      <c r="G66" s="51">
        <f>F66</f>
        <v>144.75</v>
      </c>
      <c r="H66" s="39"/>
      <c r="I66" s="40"/>
    </row>
    <row r="67" spans="1:9" ht="15">
      <c r="A67" s="5" t="s">
        <v>98</v>
      </c>
      <c r="B67" s="32" t="s">
        <v>0</v>
      </c>
      <c r="C67" s="33">
        <v>61</v>
      </c>
      <c r="D67" s="6">
        <v>3</v>
      </c>
      <c r="E67" s="6">
        <f t="shared" si="0"/>
        <v>3</v>
      </c>
      <c r="F67" s="48">
        <f t="shared" si="1"/>
        <v>73.14999999999999</v>
      </c>
      <c r="G67" s="48"/>
      <c r="H67" s="6"/>
      <c r="I67" s="7"/>
    </row>
    <row r="68" spans="1:9" ht="15">
      <c r="A68" s="8" t="s">
        <v>98</v>
      </c>
      <c r="B68" s="2" t="s">
        <v>4</v>
      </c>
      <c r="C68" s="3">
        <v>125</v>
      </c>
      <c r="D68" s="1">
        <v>1</v>
      </c>
      <c r="E68" s="1">
        <f t="shared" si="0"/>
        <v>1</v>
      </c>
      <c r="F68" s="50">
        <f t="shared" si="1"/>
        <v>144.75</v>
      </c>
      <c r="G68" s="50"/>
      <c r="H68" s="1"/>
      <c r="I68" s="9"/>
    </row>
    <row r="69" spans="1:9" ht="15">
      <c r="A69" s="8" t="s">
        <v>98</v>
      </c>
      <c r="B69" s="2" t="s">
        <v>4</v>
      </c>
      <c r="C69" s="3">
        <v>125</v>
      </c>
      <c r="D69" s="1">
        <v>1</v>
      </c>
      <c r="E69" s="1">
        <f t="shared" si="0"/>
        <v>1</v>
      </c>
      <c r="F69" s="50">
        <f t="shared" si="1"/>
        <v>144.75</v>
      </c>
      <c r="G69" s="50"/>
      <c r="H69" s="1"/>
      <c r="I69" s="9"/>
    </row>
    <row r="70" spans="1:9" ht="15">
      <c r="A70" s="8" t="s">
        <v>98</v>
      </c>
      <c r="B70" s="2" t="s">
        <v>8</v>
      </c>
      <c r="C70" s="3">
        <v>125</v>
      </c>
      <c r="D70" s="1">
        <v>1</v>
      </c>
      <c r="E70" s="1">
        <f aca="true" t="shared" si="2" ref="E70:E114">D70</f>
        <v>1</v>
      </c>
      <c r="F70" s="50">
        <f aca="true" t="shared" si="3" ref="F70:F114">C70*1.15+E70</f>
        <v>144.75</v>
      </c>
      <c r="G70" s="50"/>
      <c r="H70" s="1"/>
      <c r="I70" s="9"/>
    </row>
    <row r="71" spans="1:9" ht="15">
      <c r="A71" s="8" t="s">
        <v>98</v>
      </c>
      <c r="B71" s="2" t="s">
        <v>8</v>
      </c>
      <c r="C71" s="3">
        <v>125</v>
      </c>
      <c r="D71" s="1">
        <v>1</v>
      </c>
      <c r="E71" s="1">
        <f t="shared" si="2"/>
        <v>1</v>
      </c>
      <c r="F71" s="50">
        <f t="shared" si="3"/>
        <v>144.75</v>
      </c>
      <c r="G71" s="50"/>
      <c r="H71" s="1"/>
      <c r="I71" s="9"/>
    </row>
    <row r="72" spans="1:9" ht="15">
      <c r="A72" s="8" t="s">
        <v>98</v>
      </c>
      <c r="B72" s="2" t="s">
        <v>37</v>
      </c>
      <c r="C72" s="3">
        <v>125</v>
      </c>
      <c r="D72" s="1">
        <v>1</v>
      </c>
      <c r="E72" s="1">
        <f t="shared" si="2"/>
        <v>1</v>
      </c>
      <c r="F72" s="50">
        <f t="shared" si="3"/>
        <v>144.75</v>
      </c>
      <c r="G72" s="50"/>
      <c r="H72" s="1"/>
      <c r="I72" s="9"/>
    </row>
    <row r="73" spans="1:9" ht="15">
      <c r="A73" s="8" t="s">
        <v>98</v>
      </c>
      <c r="B73" s="2" t="s">
        <v>42</v>
      </c>
      <c r="C73" s="3">
        <v>125</v>
      </c>
      <c r="D73" s="1">
        <v>1</v>
      </c>
      <c r="E73" s="1">
        <f t="shared" si="2"/>
        <v>1</v>
      </c>
      <c r="F73" s="50">
        <f t="shared" si="3"/>
        <v>144.75</v>
      </c>
      <c r="G73" s="50"/>
      <c r="H73" s="1"/>
      <c r="I73" s="9"/>
    </row>
    <row r="74" spans="1:9" ht="15">
      <c r="A74" s="8" t="s">
        <v>98</v>
      </c>
      <c r="B74" s="2" t="s">
        <v>48</v>
      </c>
      <c r="C74" s="3">
        <v>12.5</v>
      </c>
      <c r="D74" s="1">
        <v>1</v>
      </c>
      <c r="E74" s="1">
        <f t="shared" si="2"/>
        <v>1</v>
      </c>
      <c r="F74" s="50">
        <f t="shared" si="3"/>
        <v>15.374999999999998</v>
      </c>
      <c r="G74" s="50"/>
      <c r="H74" s="1"/>
      <c r="I74" s="9"/>
    </row>
    <row r="75" spans="1:9" ht="15">
      <c r="A75" s="63" t="s">
        <v>98</v>
      </c>
      <c r="B75" s="55" t="s">
        <v>114</v>
      </c>
      <c r="C75" s="56">
        <v>125</v>
      </c>
      <c r="D75" s="54">
        <v>1</v>
      </c>
      <c r="E75" s="54">
        <f>D75</f>
        <v>1</v>
      </c>
      <c r="F75" s="57">
        <f>C75*1.15+E75</f>
        <v>144.75</v>
      </c>
      <c r="G75" s="54"/>
      <c r="H75" s="1"/>
      <c r="I75" s="9"/>
    </row>
    <row r="76" spans="1:9" ht="15">
      <c r="A76" s="63" t="s">
        <v>98</v>
      </c>
      <c r="B76" s="55" t="s">
        <v>116</v>
      </c>
      <c r="C76" s="56">
        <v>125</v>
      </c>
      <c r="D76" s="54">
        <v>1</v>
      </c>
      <c r="E76" s="54">
        <f>D76</f>
        <v>1</v>
      </c>
      <c r="F76" s="57">
        <f>C76*1.15+E76</f>
        <v>144.75</v>
      </c>
      <c r="G76" s="54"/>
      <c r="H76" s="1"/>
      <c r="I76" s="9"/>
    </row>
    <row r="77" spans="1:9" ht="15.75" thickBot="1">
      <c r="A77" s="11" t="s">
        <v>98</v>
      </c>
      <c r="B77" s="34" t="s">
        <v>74</v>
      </c>
      <c r="C77" s="35">
        <v>1200</v>
      </c>
      <c r="D77" s="12">
        <v>25</v>
      </c>
      <c r="E77" s="12">
        <f t="shared" si="2"/>
        <v>25</v>
      </c>
      <c r="F77" s="49">
        <f t="shared" si="3"/>
        <v>1405</v>
      </c>
      <c r="G77" s="49">
        <f>SUM(F67:F77)</f>
        <v>2651.525</v>
      </c>
      <c r="H77" s="12"/>
      <c r="I77" s="13"/>
    </row>
    <row r="78" spans="1:9" ht="15">
      <c r="A78" s="17" t="s">
        <v>94</v>
      </c>
      <c r="B78" s="18" t="s">
        <v>10</v>
      </c>
      <c r="C78" s="19">
        <v>125</v>
      </c>
      <c r="D78" s="20">
        <v>1</v>
      </c>
      <c r="E78" s="20">
        <f t="shared" si="2"/>
        <v>1</v>
      </c>
      <c r="F78" s="46">
        <f t="shared" si="3"/>
        <v>144.75</v>
      </c>
      <c r="G78" s="46"/>
      <c r="H78" s="20"/>
      <c r="I78" s="21"/>
    </row>
    <row r="79" spans="1:9" ht="15">
      <c r="A79" s="8" t="s">
        <v>94</v>
      </c>
      <c r="B79" s="2" t="s">
        <v>21</v>
      </c>
      <c r="C79" s="3">
        <v>125</v>
      </c>
      <c r="D79" s="1">
        <v>1</v>
      </c>
      <c r="E79" s="1">
        <f t="shared" si="2"/>
        <v>1</v>
      </c>
      <c r="F79" s="50">
        <f t="shared" si="3"/>
        <v>144.75</v>
      </c>
      <c r="G79" s="50"/>
      <c r="H79" s="1"/>
      <c r="I79" s="9"/>
    </row>
    <row r="80" spans="1:9" ht="15">
      <c r="A80" s="8" t="s">
        <v>94</v>
      </c>
      <c r="B80" s="2" t="s">
        <v>23</v>
      </c>
      <c r="C80" s="3">
        <v>125</v>
      </c>
      <c r="D80" s="1">
        <v>1</v>
      </c>
      <c r="E80" s="1">
        <f t="shared" si="2"/>
        <v>1</v>
      </c>
      <c r="F80" s="50">
        <f t="shared" si="3"/>
        <v>144.75</v>
      </c>
      <c r="G80" s="50"/>
      <c r="H80" s="1"/>
      <c r="I80" s="9"/>
    </row>
    <row r="81" spans="1:9" ht="15">
      <c r="A81" s="8" t="s">
        <v>94</v>
      </c>
      <c r="B81" s="2" t="s">
        <v>24</v>
      </c>
      <c r="C81" s="3">
        <v>125</v>
      </c>
      <c r="D81" s="1">
        <v>1</v>
      </c>
      <c r="E81" s="1">
        <f t="shared" si="2"/>
        <v>1</v>
      </c>
      <c r="F81" s="50">
        <f t="shared" si="3"/>
        <v>144.75</v>
      </c>
      <c r="G81" s="50"/>
      <c r="H81" s="1"/>
      <c r="I81" s="9"/>
    </row>
    <row r="82" spans="1:9" ht="15">
      <c r="A82" s="8" t="s">
        <v>94</v>
      </c>
      <c r="B82" s="2" t="s">
        <v>35</v>
      </c>
      <c r="C82" s="3">
        <v>125</v>
      </c>
      <c r="D82" s="1">
        <v>1</v>
      </c>
      <c r="E82" s="1">
        <f t="shared" si="2"/>
        <v>1</v>
      </c>
      <c r="F82" s="50">
        <f t="shared" si="3"/>
        <v>144.75</v>
      </c>
      <c r="G82" s="50"/>
      <c r="H82" s="1"/>
      <c r="I82" s="9"/>
    </row>
    <row r="83" spans="1:9" ht="15">
      <c r="A83" s="8" t="s">
        <v>94</v>
      </c>
      <c r="B83" s="2" t="s">
        <v>39</v>
      </c>
      <c r="C83" s="3">
        <v>125</v>
      </c>
      <c r="D83" s="1">
        <v>1</v>
      </c>
      <c r="E83" s="1">
        <f t="shared" si="2"/>
        <v>1</v>
      </c>
      <c r="F83" s="50">
        <f t="shared" si="3"/>
        <v>144.75</v>
      </c>
      <c r="G83" s="50"/>
      <c r="H83" s="1"/>
      <c r="I83" s="9"/>
    </row>
    <row r="84" spans="1:9" ht="15">
      <c r="A84" s="63" t="s">
        <v>94</v>
      </c>
      <c r="B84" s="55" t="s">
        <v>117</v>
      </c>
      <c r="C84" s="56">
        <v>125</v>
      </c>
      <c r="D84" s="54">
        <v>1</v>
      </c>
      <c r="E84" s="54">
        <f>D84</f>
        <v>1</v>
      </c>
      <c r="F84" s="57">
        <f>C84*1.15+E84</f>
        <v>144.75</v>
      </c>
      <c r="G84" s="54"/>
      <c r="H84" s="1"/>
      <c r="I84" s="9"/>
    </row>
    <row r="85" spans="1:9" ht="15">
      <c r="A85" s="63" t="s">
        <v>94</v>
      </c>
      <c r="B85" s="55" t="s">
        <v>144</v>
      </c>
      <c r="C85" s="56">
        <v>40</v>
      </c>
      <c r="D85" s="54">
        <v>1</v>
      </c>
      <c r="E85" s="54">
        <f>D85</f>
        <v>1</v>
      </c>
      <c r="F85" s="57">
        <f>C85*1.15+E85</f>
        <v>47</v>
      </c>
      <c r="G85" s="54"/>
      <c r="H85" s="1"/>
      <c r="I85" s="9"/>
    </row>
    <row r="86" spans="1:9" ht="15" customHeight="1" thickBot="1">
      <c r="A86" s="27" t="s">
        <v>94</v>
      </c>
      <c r="B86" s="28" t="s">
        <v>61</v>
      </c>
      <c r="C86" s="29">
        <v>55</v>
      </c>
      <c r="D86" s="30">
        <v>1</v>
      </c>
      <c r="E86" s="30">
        <f t="shared" si="2"/>
        <v>1</v>
      </c>
      <c r="F86" s="47">
        <f t="shared" si="3"/>
        <v>64.25</v>
      </c>
      <c r="G86" s="47">
        <f>SUM(F78:F86)</f>
        <v>1124.5</v>
      </c>
      <c r="H86" s="30"/>
      <c r="I86" s="31"/>
    </row>
    <row r="87" spans="1:9" ht="15">
      <c r="A87" s="58" t="s">
        <v>122</v>
      </c>
      <c r="B87" s="59" t="s">
        <v>118</v>
      </c>
      <c r="C87" s="60">
        <v>160</v>
      </c>
      <c r="D87" s="61">
        <v>4</v>
      </c>
      <c r="E87" s="61">
        <f>D87</f>
        <v>4</v>
      </c>
      <c r="F87" s="62">
        <f>C87*1.15+E87</f>
        <v>188</v>
      </c>
      <c r="G87" s="61"/>
      <c r="H87" s="6"/>
      <c r="I87" s="7"/>
    </row>
    <row r="88" spans="1:9" ht="15">
      <c r="A88" s="64" t="s">
        <v>122</v>
      </c>
      <c r="B88" s="55" t="s">
        <v>134</v>
      </c>
      <c r="C88" s="56">
        <v>136</v>
      </c>
      <c r="D88" s="54">
        <v>0.5</v>
      </c>
      <c r="E88" s="54">
        <f>D88</f>
        <v>0.5</v>
      </c>
      <c r="F88" s="57">
        <f>C88*1.15+E88</f>
        <v>156.89999999999998</v>
      </c>
      <c r="G88" s="54"/>
      <c r="H88" s="1"/>
      <c r="I88" s="9"/>
    </row>
    <row r="89" spans="1:9" ht="15">
      <c r="A89" s="64" t="s">
        <v>122</v>
      </c>
      <c r="B89" s="55" t="s">
        <v>134</v>
      </c>
      <c r="C89" s="56">
        <v>136</v>
      </c>
      <c r="D89" s="54">
        <v>0.5</v>
      </c>
      <c r="E89" s="54">
        <f>D89</f>
        <v>0.5</v>
      </c>
      <c r="F89" s="57">
        <f>C89*1.15+E89</f>
        <v>156.89999999999998</v>
      </c>
      <c r="G89" s="54"/>
      <c r="H89" s="1"/>
      <c r="I89" s="9"/>
    </row>
    <row r="90" spans="1:9" ht="15">
      <c r="A90" s="64" t="s">
        <v>122</v>
      </c>
      <c r="B90" s="55" t="s">
        <v>135</v>
      </c>
      <c r="C90" s="56">
        <v>124</v>
      </c>
      <c r="D90" s="54">
        <v>0.5</v>
      </c>
      <c r="E90" s="54">
        <f>D90</f>
        <v>0.5</v>
      </c>
      <c r="F90" s="57">
        <f>C90*1.15+E90</f>
        <v>143.1</v>
      </c>
      <c r="G90" s="54"/>
      <c r="H90" s="1"/>
      <c r="I90" s="9"/>
    </row>
    <row r="91" spans="1:9" ht="15">
      <c r="A91" s="64" t="s">
        <v>122</v>
      </c>
      <c r="B91" s="55" t="s">
        <v>136</v>
      </c>
      <c r="C91" s="56">
        <v>350</v>
      </c>
      <c r="D91" s="54">
        <v>2</v>
      </c>
      <c r="E91" s="54">
        <f>D91</f>
        <v>2</v>
      </c>
      <c r="F91" s="57">
        <f>C91*1.15+E91</f>
        <v>404.49999999999994</v>
      </c>
      <c r="G91" s="54"/>
      <c r="H91" s="1"/>
      <c r="I91" s="9"/>
    </row>
    <row r="92" spans="1:9" ht="15">
      <c r="A92" s="64" t="s">
        <v>122</v>
      </c>
      <c r="B92" s="55" t="s">
        <v>137</v>
      </c>
      <c r="C92" s="56">
        <v>325</v>
      </c>
      <c r="D92" s="54">
        <v>2</v>
      </c>
      <c r="E92" s="54">
        <f>D92</f>
        <v>2</v>
      </c>
      <c r="F92" s="57">
        <f>C92*1.15+E92</f>
        <v>375.74999999999994</v>
      </c>
      <c r="G92" s="54"/>
      <c r="H92" s="1"/>
      <c r="I92" s="9"/>
    </row>
    <row r="93" spans="1:9" ht="15">
      <c r="A93" s="64" t="s">
        <v>122</v>
      </c>
      <c r="B93" s="55" t="s">
        <v>138</v>
      </c>
      <c r="C93" s="56">
        <v>130</v>
      </c>
      <c r="D93" s="54">
        <v>0.5</v>
      </c>
      <c r="E93" s="54">
        <f>D93</f>
        <v>0.5</v>
      </c>
      <c r="F93" s="57">
        <f>C93*1.15+E93</f>
        <v>150</v>
      </c>
      <c r="G93" s="54"/>
      <c r="H93" s="1"/>
      <c r="I93" s="9"/>
    </row>
    <row r="94" spans="1:9" ht="15">
      <c r="A94" s="64" t="s">
        <v>122</v>
      </c>
      <c r="B94" s="55" t="s">
        <v>138</v>
      </c>
      <c r="C94" s="56">
        <v>130</v>
      </c>
      <c r="D94" s="54">
        <v>0.5</v>
      </c>
      <c r="E94" s="54">
        <f>D94</f>
        <v>0.5</v>
      </c>
      <c r="F94" s="57">
        <f>C94*1.15+E94</f>
        <v>150</v>
      </c>
      <c r="G94" s="54"/>
      <c r="H94" s="1"/>
      <c r="I94" s="9"/>
    </row>
    <row r="95" spans="1:9" ht="15.75" thickBot="1">
      <c r="A95" s="65" t="s">
        <v>122</v>
      </c>
      <c r="B95" s="66" t="s">
        <v>139</v>
      </c>
      <c r="C95" s="67">
        <v>120</v>
      </c>
      <c r="D95" s="68">
        <v>0.5</v>
      </c>
      <c r="E95" s="68">
        <f>D95</f>
        <v>0.5</v>
      </c>
      <c r="F95" s="69">
        <f>C95*1.15+E95</f>
        <v>138.5</v>
      </c>
      <c r="G95" s="69">
        <f>SUM(F87:F95)</f>
        <v>1863.6499999999999</v>
      </c>
      <c r="H95" s="12"/>
      <c r="I95" s="13"/>
    </row>
    <row r="96" spans="1:9" ht="15" customHeight="1">
      <c r="A96" s="5" t="s">
        <v>91</v>
      </c>
      <c r="B96" s="32" t="s">
        <v>17</v>
      </c>
      <c r="C96" s="33">
        <v>125</v>
      </c>
      <c r="D96" s="6">
        <v>1</v>
      </c>
      <c r="E96" s="6">
        <f t="shared" si="2"/>
        <v>1</v>
      </c>
      <c r="F96" s="48">
        <f t="shared" si="3"/>
        <v>144.75</v>
      </c>
      <c r="G96" s="48"/>
      <c r="H96" s="6"/>
      <c r="I96" s="7"/>
    </row>
    <row r="97" spans="1:9" ht="15" customHeight="1">
      <c r="A97" s="8" t="s">
        <v>91</v>
      </c>
      <c r="B97" s="2" t="s">
        <v>48</v>
      </c>
      <c r="C97" s="3">
        <v>12.5</v>
      </c>
      <c r="D97" s="1">
        <v>1</v>
      </c>
      <c r="E97" s="1">
        <f t="shared" si="2"/>
        <v>1</v>
      </c>
      <c r="F97" s="50">
        <f t="shared" si="3"/>
        <v>15.374999999999998</v>
      </c>
      <c r="G97" s="50"/>
      <c r="H97" s="1"/>
      <c r="I97" s="9"/>
    </row>
    <row r="98" spans="1:9" ht="15" customHeight="1">
      <c r="A98" s="8" t="s">
        <v>91</v>
      </c>
      <c r="B98" s="2" t="s">
        <v>48</v>
      </c>
      <c r="C98" s="3">
        <v>12.5</v>
      </c>
      <c r="D98" s="1">
        <v>1</v>
      </c>
      <c r="E98" s="1">
        <f t="shared" si="2"/>
        <v>1</v>
      </c>
      <c r="F98" s="50">
        <f t="shared" si="3"/>
        <v>15.374999999999998</v>
      </c>
      <c r="G98" s="50"/>
      <c r="H98" s="1"/>
      <c r="I98" s="9"/>
    </row>
    <row r="99" spans="1:9" ht="15">
      <c r="A99" s="8" t="s">
        <v>91</v>
      </c>
      <c r="B99" s="2" t="s">
        <v>48</v>
      </c>
      <c r="C99" s="3">
        <v>12.5</v>
      </c>
      <c r="D99" s="1">
        <v>1</v>
      </c>
      <c r="E99" s="1">
        <f t="shared" si="2"/>
        <v>1</v>
      </c>
      <c r="F99" s="50">
        <f t="shared" si="3"/>
        <v>15.374999999999998</v>
      </c>
      <c r="G99" s="50"/>
      <c r="H99" s="1"/>
      <c r="I99" s="9"/>
    </row>
    <row r="100" spans="1:9" ht="15.75" thickBot="1">
      <c r="A100" s="11" t="s">
        <v>91</v>
      </c>
      <c r="B100" s="34" t="s">
        <v>48</v>
      </c>
      <c r="C100" s="35">
        <v>12.5</v>
      </c>
      <c r="D100" s="12">
        <v>1</v>
      </c>
      <c r="E100" s="12">
        <f t="shared" si="2"/>
        <v>1</v>
      </c>
      <c r="F100" s="49">
        <f t="shared" si="3"/>
        <v>15.374999999999998</v>
      </c>
      <c r="G100" s="49">
        <f>SUM(F96:F100)</f>
        <v>206.25</v>
      </c>
      <c r="H100" s="12"/>
      <c r="I100" s="13"/>
    </row>
    <row r="101" spans="1:9" ht="15">
      <c r="A101" s="17" t="s">
        <v>92</v>
      </c>
      <c r="B101" s="18" t="s">
        <v>8</v>
      </c>
      <c r="C101" s="19">
        <v>125</v>
      </c>
      <c r="D101" s="20">
        <v>1</v>
      </c>
      <c r="E101" s="20">
        <f t="shared" si="2"/>
        <v>1</v>
      </c>
      <c r="F101" s="46">
        <f t="shared" si="3"/>
        <v>144.75</v>
      </c>
      <c r="G101" s="46"/>
      <c r="H101" s="20"/>
      <c r="I101" s="21"/>
    </row>
    <row r="102" spans="1:9" ht="15">
      <c r="A102" s="8" t="s">
        <v>92</v>
      </c>
      <c r="B102" s="2" t="s">
        <v>9</v>
      </c>
      <c r="C102" s="3">
        <v>125</v>
      </c>
      <c r="D102" s="1">
        <v>1</v>
      </c>
      <c r="E102" s="1">
        <f t="shared" si="2"/>
        <v>1</v>
      </c>
      <c r="F102" s="50">
        <f t="shared" si="3"/>
        <v>144.75</v>
      </c>
      <c r="G102" s="50"/>
      <c r="H102" s="1"/>
      <c r="I102" s="9"/>
    </row>
    <row r="103" spans="1:9" ht="15">
      <c r="A103" s="10" t="s">
        <v>92</v>
      </c>
      <c r="B103" s="2" t="s">
        <v>22</v>
      </c>
      <c r="C103" s="3">
        <v>125</v>
      </c>
      <c r="D103" s="1">
        <v>1</v>
      </c>
      <c r="E103" s="1">
        <f t="shared" si="2"/>
        <v>1</v>
      </c>
      <c r="F103" s="50">
        <f t="shared" si="3"/>
        <v>144.75</v>
      </c>
      <c r="G103" s="50"/>
      <c r="H103" s="1"/>
      <c r="I103" s="9"/>
    </row>
    <row r="104" spans="1:9" ht="15">
      <c r="A104" s="10" t="s">
        <v>92</v>
      </c>
      <c r="B104" s="2" t="s">
        <v>28</v>
      </c>
      <c r="C104" s="3">
        <v>125</v>
      </c>
      <c r="D104" s="1">
        <v>1</v>
      </c>
      <c r="E104" s="1">
        <f t="shared" si="2"/>
        <v>1</v>
      </c>
      <c r="F104" s="50">
        <f t="shared" si="3"/>
        <v>144.75</v>
      </c>
      <c r="G104" s="50"/>
      <c r="H104" s="1"/>
      <c r="I104" s="9"/>
    </row>
    <row r="105" spans="1:9" ht="15">
      <c r="A105" s="8" t="s">
        <v>92</v>
      </c>
      <c r="B105" s="2" t="s">
        <v>34</v>
      </c>
      <c r="C105" s="3">
        <v>125</v>
      </c>
      <c r="D105" s="1">
        <v>1</v>
      </c>
      <c r="E105" s="1">
        <f t="shared" si="2"/>
        <v>1</v>
      </c>
      <c r="F105" s="50">
        <f t="shared" si="3"/>
        <v>144.75</v>
      </c>
      <c r="G105" s="50"/>
      <c r="H105" s="1"/>
      <c r="I105" s="9"/>
    </row>
    <row r="106" spans="1:9" ht="30">
      <c r="A106" s="10" t="s">
        <v>92</v>
      </c>
      <c r="B106" s="2" t="s">
        <v>47</v>
      </c>
      <c r="C106" s="3">
        <v>165</v>
      </c>
      <c r="D106" s="1">
        <v>4</v>
      </c>
      <c r="E106" s="1">
        <f t="shared" si="2"/>
        <v>4</v>
      </c>
      <c r="F106" s="50">
        <f t="shared" si="3"/>
        <v>193.74999999999997</v>
      </c>
      <c r="G106" s="50"/>
      <c r="H106" s="1"/>
      <c r="I106" s="9"/>
    </row>
    <row r="107" spans="1:9" ht="15">
      <c r="A107" s="8" t="s">
        <v>92</v>
      </c>
      <c r="B107" s="2" t="s">
        <v>48</v>
      </c>
      <c r="C107" s="3">
        <v>12.5</v>
      </c>
      <c r="D107" s="1">
        <v>1</v>
      </c>
      <c r="E107" s="1">
        <f t="shared" si="2"/>
        <v>1</v>
      </c>
      <c r="F107" s="50">
        <f t="shared" si="3"/>
        <v>15.374999999999998</v>
      </c>
      <c r="G107" s="50"/>
      <c r="H107" s="1"/>
      <c r="I107" s="9"/>
    </row>
    <row r="108" spans="1:9" ht="30">
      <c r="A108" s="10" t="s">
        <v>92</v>
      </c>
      <c r="B108" s="2" t="s">
        <v>55</v>
      </c>
      <c r="C108" s="3">
        <v>150</v>
      </c>
      <c r="D108" s="1">
        <v>3</v>
      </c>
      <c r="E108" s="1">
        <f t="shared" si="2"/>
        <v>3</v>
      </c>
      <c r="F108" s="50">
        <f t="shared" si="3"/>
        <v>175.5</v>
      </c>
      <c r="G108" s="50"/>
      <c r="H108" s="1"/>
      <c r="I108" s="9"/>
    </row>
    <row r="109" spans="1:9" ht="15" customHeight="1">
      <c r="A109" s="10" t="s">
        <v>92</v>
      </c>
      <c r="B109" s="2" t="s">
        <v>56</v>
      </c>
      <c r="C109" s="3">
        <v>14.5</v>
      </c>
      <c r="D109" s="1">
        <v>1</v>
      </c>
      <c r="E109" s="1">
        <f t="shared" si="2"/>
        <v>1</v>
      </c>
      <c r="F109" s="50">
        <f t="shared" si="3"/>
        <v>17.674999999999997</v>
      </c>
      <c r="G109" s="50"/>
      <c r="H109" s="1"/>
      <c r="I109" s="9"/>
    </row>
    <row r="110" spans="1:9" ht="15" customHeight="1">
      <c r="A110" s="10" t="s">
        <v>92</v>
      </c>
      <c r="B110" s="2" t="s">
        <v>56</v>
      </c>
      <c r="C110" s="3">
        <v>14.5</v>
      </c>
      <c r="D110" s="1">
        <v>1</v>
      </c>
      <c r="E110" s="1">
        <f t="shared" si="2"/>
        <v>1</v>
      </c>
      <c r="F110" s="50">
        <f t="shared" si="3"/>
        <v>17.674999999999997</v>
      </c>
      <c r="G110" s="50"/>
      <c r="H110" s="1"/>
      <c r="I110" s="9"/>
    </row>
    <row r="111" spans="1:9" ht="15" customHeight="1">
      <c r="A111" s="8" t="s">
        <v>92</v>
      </c>
      <c r="B111" s="2" t="s">
        <v>68</v>
      </c>
      <c r="C111" s="3">
        <v>13</v>
      </c>
      <c r="D111" s="1">
        <v>0.1</v>
      </c>
      <c r="E111" s="1">
        <f t="shared" si="2"/>
        <v>0.1</v>
      </c>
      <c r="F111" s="50">
        <f t="shared" si="3"/>
        <v>15.049999999999999</v>
      </c>
      <c r="G111" s="50"/>
      <c r="H111" s="1"/>
      <c r="I111" s="9"/>
    </row>
    <row r="112" spans="1:9" ht="15" customHeight="1">
      <c r="A112" s="10" t="s">
        <v>92</v>
      </c>
      <c r="B112" s="2" t="s">
        <v>69</v>
      </c>
      <c r="C112" s="3">
        <v>35</v>
      </c>
      <c r="D112" s="1">
        <v>0.1</v>
      </c>
      <c r="E112" s="1">
        <f t="shared" si="2"/>
        <v>0.1</v>
      </c>
      <c r="F112" s="50">
        <f t="shared" si="3"/>
        <v>40.35</v>
      </c>
      <c r="G112" s="50"/>
      <c r="H112" s="1"/>
      <c r="I112" s="9"/>
    </row>
    <row r="113" spans="1:9" ht="15" customHeight="1">
      <c r="A113" s="10" t="s">
        <v>92</v>
      </c>
      <c r="B113" s="2" t="s">
        <v>69</v>
      </c>
      <c r="C113" s="3">
        <v>35</v>
      </c>
      <c r="D113" s="1">
        <v>0.1</v>
      </c>
      <c r="E113" s="1">
        <f t="shared" si="2"/>
        <v>0.1</v>
      </c>
      <c r="F113" s="50">
        <f t="shared" si="3"/>
        <v>40.35</v>
      </c>
      <c r="G113" s="50"/>
      <c r="H113" s="1"/>
      <c r="I113" s="9"/>
    </row>
    <row r="114" spans="1:9" ht="15" customHeight="1">
      <c r="A114" s="10" t="s">
        <v>92</v>
      </c>
      <c r="B114" s="2" t="s">
        <v>69</v>
      </c>
      <c r="C114" s="3">
        <v>35</v>
      </c>
      <c r="D114" s="1">
        <v>0.1</v>
      </c>
      <c r="E114" s="1">
        <f t="shared" si="2"/>
        <v>0.1</v>
      </c>
      <c r="F114" s="50">
        <f t="shared" si="3"/>
        <v>40.35</v>
      </c>
      <c r="G114" s="50"/>
      <c r="H114" s="1"/>
      <c r="I114" s="9"/>
    </row>
    <row r="115" spans="1:9" ht="15" customHeight="1">
      <c r="A115" s="10" t="s">
        <v>92</v>
      </c>
      <c r="B115" s="2" t="s">
        <v>70</v>
      </c>
      <c r="C115" s="3">
        <v>56</v>
      </c>
      <c r="D115" s="1">
        <v>0.1</v>
      </c>
      <c r="E115" s="1">
        <f aca="true" t="shared" si="4" ref="E115:E144">D115</f>
        <v>0.1</v>
      </c>
      <c r="F115" s="50">
        <f aca="true" t="shared" si="5" ref="F115:F144">C115*1.15+E115</f>
        <v>64.49999999999999</v>
      </c>
      <c r="G115" s="50"/>
      <c r="H115" s="1"/>
      <c r="I115" s="9"/>
    </row>
    <row r="116" spans="1:9" ht="15" customHeight="1" thickBot="1">
      <c r="A116" s="41" t="s">
        <v>92</v>
      </c>
      <c r="B116" s="28" t="s">
        <v>71</v>
      </c>
      <c r="C116" s="29">
        <v>30</v>
      </c>
      <c r="D116" s="30">
        <v>0.1</v>
      </c>
      <c r="E116" s="30">
        <f t="shared" si="4"/>
        <v>0.1</v>
      </c>
      <c r="F116" s="47">
        <f t="shared" si="5"/>
        <v>34.6</v>
      </c>
      <c r="G116" s="47">
        <f>SUM(F101:F116)</f>
        <v>1378.9249999999995</v>
      </c>
      <c r="H116" s="30"/>
      <c r="I116" s="31"/>
    </row>
    <row r="117" spans="1:9" ht="15" customHeight="1">
      <c r="A117" s="5" t="s">
        <v>89</v>
      </c>
      <c r="B117" s="32" t="s">
        <v>10</v>
      </c>
      <c r="C117" s="33">
        <v>125</v>
      </c>
      <c r="D117" s="6">
        <v>1</v>
      </c>
      <c r="E117" s="6">
        <f t="shared" si="4"/>
        <v>1</v>
      </c>
      <c r="F117" s="48">
        <f t="shared" si="5"/>
        <v>144.75</v>
      </c>
      <c r="G117" s="48"/>
      <c r="H117" s="6"/>
      <c r="I117" s="7"/>
    </row>
    <row r="118" spans="1:9" ht="15" customHeight="1">
      <c r="A118" s="8" t="s">
        <v>89</v>
      </c>
      <c r="B118" s="2" t="s">
        <v>11</v>
      </c>
      <c r="C118" s="3">
        <v>125</v>
      </c>
      <c r="D118" s="1">
        <v>1</v>
      </c>
      <c r="E118" s="1">
        <f t="shared" si="4"/>
        <v>1</v>
      </c>
      <c r="F118" s="50">
        <f t="shared" si="5"/>
        <v>144.75</v>
      </c>
      <c r="G118" s="50"/>
      <c r="H118" s="1"/>
      <c r="I118" s="9"/>
    </row>
    <row r="119" spans="1:9" ht="15" customHeight="1">
      <c r="A119" s="8" t="s">
        <v>89</v>
      </c>
      <c r="B119" s="2" t="s">
        <v>25</v>
      </c>
      <c r="C119" s="3">
        <v>125</v>
      </c>
      <c r="D119" s="1">
        <v>1</v>
      </c>
      <c r="E119" s="1">
        <f t="shared" si="4"/>
        <v>1</v>
      </c>
      <c r="F119" s="50">
        <f t="shared" si="5"/>
        <v>144.75</v>
      </c>
      <c r="G119" s="50"/>
      <c r="H119" s="1"/>
      <c r="I119" s="9"/>
    </row>
    <row r="120" spans="1:9" ht="15" customHeight="1">
      <c r="A120" s="8" t="s">
        <v>89</v>
      </c>
      <c r="B120" s="2" t="s">
        <v>26</v>
      </c>
      <c r="C120" s="3">
        <v>125</v>
      </c>
      <c r="D120" s="1">
        <v>1</v>
      </c>
      <c r="E120" s="1">
        <f t="shared" si="4"/>
        <v>1</v>
      </c>
      <c r="F120" s="50">
        <f t="shared" si="5"/>
        <v>144.75</v>
      </c>
      <c r="G120" s="50"/>
      <c r="H120" s="1"/>
      <c r="I120" s="9"/>
    </row>
    <row r="121" spans="1:9" ht="15" customHeight="1">
      <c r="A121" s="8" t="s">
        <v>89</v>
      </c>
      <c r="B121" s="2" t="s">
        <v>27</v>
      </c>
      <c r="C121" s="3">
        <v>125</v>
      </c>
      <c r="D121" s="1">
        <v>1</v>
      </c>
      <c r="E121" s="1">
        <f t="shared" si="4"/>
        <v>1</v>
      </c>
      <c r="F121" s="50">
        <f t="shared" si="5"/>
        <v>144.75</v>
      </c>
      <c r="G121" s="50"/>
      <c r="H121" s="1"/>
      <c r="I121" s="9"/>
    </row>
    <row r="122" spans="1:9" ht="15" customHeight="1">
      <c r="A122" s="8" t="s">
        <v>89</v>
      </c>
      <c r="B122" s="2" t="s">
        <v>50</v>
      </c>
      <c r="C122" s="4">
        <v>2200</v>
      </c>
      <c r="D122" s="1">
        <v>25</v>
      </c>
      <c r="E122" s="1">
        <f t="shared" si="4"/>
        <v>25</v>
      </c>
      <c r="F122" s="50">
        <f t="shared" si="5"/>
        <v>2555</v>
      </c>
      <c r="G122" s="50"/>
      <c r="H122" s="1"/>
      <c r="I122" s="9"/>
    </row>
    <row r="123" spans="1:9" ht="15" customHeight="1">
      <c r="A123" s="8" t="s">
        <v>89</v>
      </c>
      <c r="B123" s="2" t="s">
        <v>51</v>
      </c>
      <c r="C123" s="3">
        <v>130</v>
      </c>
      <c r="D123" s="1">
        <v>1</v>
      </c>
      <c r="E123" s="1">
        <f t="shared" si="4"/>
        <v>1</v>
      </c>
      <c r="F123" s="50">
        <f t="shared" si="5"/>
        <v>150.5</v>
      </c>
      <c r="G123" s="50"/>
      <c r="H123" s="1"/>
      <c r="I123" s="9"/>
    </row>
    <row r="124" spans="1:9" ht="15" customHeight="1">
      <c r="A124" s="8" t="s">
        <v>89</v>
      </c>
      <c r="B124" s="2" t="s">
        <v>53</v>
      </c>
      <c r="C124" s="3">
        <v>130</v>
      </c>
      <c r="D124" s="1">
        <v>1</v>
      </c>
      <c r="E124" s="1">
        <f t="shared" si="4"/>
        <v>1</v>
      </c>
      <c r="F124" s="50">
        <f t="shared" si="5"/>
        <v>150.5</v>
      </c>
      <c r="G124" s="50"/>
      <c r="H124" s="1"/>
      <c r="I124" s="9"/>
    </row>
    <row r="125" spans="1:9" ht="15" customHeight="1">
      <c r="A125" s="8" t="s">
        <v>89</v>
      </c>
      <c r="B125" s="2" t="s">
        <v>53</v>
      </c>
      <c r="C125" s="3">
        <v>130</v>
      </c>
      <c r="D125" s="1">
        <v>1</v>
      </c>
      <c r="E125" s="1">
        <f t="shared" si="4"/>
        <v>1</v>
      </c>
      <c r="F125" s="50">
        <f t="shared" si="5"/>
        <v>150.5</v>
      </c>
      <c r="G125" s="50"/>
      <c r="H125" s="1"/>
      <c r="I125" s="9"/>
    </row>
    <row r="126" spans="1:9" ht="15" customHeight="1">
      <c r="A126" s="8" t="s">
        <v>89</v>
      </c>
      <c r="B126" s="2" t="s">
        <v>60</v>
      </c>
      <c r="C126" s="3">
        <v>23</v>
      </c>
      <c r="D126" s="1">
        <v>0.2</v>
      </c>
      <c r="E126" s="1">
        <f t="shared" si="4"/>
        <v>0.2</v>
      </c>
      <c r="F126" s="50">
        <f t="shared" si="5"/>
        <v>26.65</v>
      </c>
      <c r="G126" s="50"/>
      <c r="H126" s="1"/>
      <c r="I126" s="9"/>
    </row>
    <row r="127" spans="1:9" ht="15" customHeight="1">
      <c r="A127" s="8" t="s">
        <v>89</v>
      </c>
      <c r="B127" s="2" t="s">
        <v>62</v>
      </c>
      <c r="C127" s="3">
        <v>470</v>
      </c>
      <c r="D127" s="1">
        <v>0.5</v>
      </c>
      <c r="E127" s="1">
        <f t="shared" si="4"/>
        <v>0.5</v>
      </c>
      <c r="F127" s="50">
        <f t="shared" si="5"/>
        <v>541</v>
      </c>
      <c r="G127" s="50"/>
      <c r="H127" s="1"/>
      <c r="I127" s="9"/>
    </row>
    <row r="128" spans="1:9" ht="15" customHeight="1" thickBot="1">
      <c r="A128" s="27" t="s">
        <v>89</v>
      </c>
      <c r="B128" s="28" t="s">
        <v>63</v>
      </c>
      <c r="C128" s="29">
        <v>240</v>
      </c>
      <c r="D128" s="30">
        <v>1</v>
      </c>
      <c r="E128" s="30">
        <f t="shared" si="4"/>
        <v>1</v>
      </c>
      <c r="F128" s="47">
        <f t="shared" si="5"/>
        <v>277</v>
      </c>
      <c r="G128" s="47">
        <f>SUM(F117:F128)</f>
        <v>4574.9</v>
      </c>
      <c r="H128" s="30"/>
      <c r="I128" s="31"/>
    </row>
    <row r="129" spans="1:9" ht="15.75" thickBot="1">
      <c r="A129" s="22" t="s">
        <v>149</v>
      </c>
      <c r="B129" s="23" t="s">
        <v>148</v>
      </c>
      <c r="C129" s="24">
        <v>90</v>
      </c>
      <c r="D129" s="25">
        <v>1</v>
      </c>
      <c r="E129" s="25">
        <f>D129</f>
        <v>1</v>
      </c>
      <c r="F129" s="25">
        <f>C129*1.15+E129</f>
        <v>104.49999999999999</v>
      </c>
      <c r="G129" s="25">
        <f>F129</f>
        <v>104.49999999999999</v>
      </c>
      <c r="H129" s="25"/>
      <c r="I129" s="26"/>
    </row>
    <row r="130" spans="1:9" ht="15" customHeight="1">
      <c r="A130" s="17" t="s">
        <v>96</v>
      </c>
      <c r="B130" s="18" t="s">
        <v>3</v>
      </c>
      <c r="C130" s="19">
        <v>125</v>
      </c>
      <c r="D130" s="20">
        <v>1</v>
      </c>
      <c r="E130" s="20">
        <f t="shared" si="4"/>
        <v>1</v>
      </c>
      <c r="F130" s="46">
        <f t="shared" si="5"/>
        <v>144.75</v>
      </c>
      <c r="G130" s="46"/>
      <c r="H130" s="20"/>
      <c r="I130" s="21"/>
    </row>
    <row r="131" spans="1:9" ht="15" customHeight="1">
      <c r="A131" s="8" t="s">
        <v>96</v>
      </c>
      <c r="B131" s="2" t="s">
        <v>7</v>
      </c>
      <c r="C131" s="3">
        <v>125</v>
      </c>
      <c r="D131" s="1">
        <v>1</v>
      </c>
      <c r="E131" s="1">
        <f t="shared" si="4"/>
        <v>1</v>
      </c>
      <c r="F131" s="50">
        <f t="shared" si="5"/>
        <v>144.75</v>
      </c>
      <c r="G131" s="50"/>
      <c r="H131" s="1"/>
      <c r="I131" s="9"/>
    </row>
    <row r="132" spans="1:9" ht="15" customHeight="1">
      <c r="A132" s="8" t="s">
        <v>96</v>
      </c>
      <c r="B132" s="2" t="s">
        <v>13</v>
      </c>
      <c r="C132" s="3">
        <v>125</v>
      </c>
      <c r="D132" s="1">
        <v>1</v>
      </c>
      <c r="E132" s="1">
        <f t="shared" si="4"/>
        <v>1</v>
      </c>
      <c r="F132" s="50">
        <f t="shared" si="5"/>
        <v>144.75</v>
      </c>
      <c r="G132" s="50"/>
      <c r="H132" s="1"/>
      <c r="I132" s="9"/>
    </row>
    <row r="133" spans="1:9" ht="15" customHeight="1">
      <c r="A133" s="8" t="s">
        <v>96</v>
      </c>
      <c r="B133" s="2" t="s">
        <v>14</v>
      </c>
      <c r="C133" s="3">
        <v>125</v>
      </c>
      <c r="D133" s="1">
        <v>1</v>
      </c>
      <c r="E133" s="1">
        <f t="shared" si="4"/>
        <v>1</v>
      </c>
      <c r="F133" s="50">
        <f t="shared" si="5"/>
        <v>144.75</v>
      </c>
      <c r="G133" s="50"/>
      <c r="H133" s="1"/>
      <c r="I133" s="9"/>
    </row>
    <row r="134" spans="1:9" ht="15" customHeight="1">
      <c r="A134" s="8" t="s">
        <v>96</v>
      </c>
      <c r="B134" s="2" t="s">
        <v>48</v>
      </c>
      <c r="C134" s="3">
        <v>12.5</v>
      </c>
      <c r="D134" s="1">
        <v>1</v>
      </c>
      <c r="E134" s="1">
        <f t="shared" si="4"/>
        <v>1</v>
      </c>
      <c r="F134" s="50">
        <f t="shared" si="5"/>
        <v>15.374999999999998</v>
      </c>
      <c r="G134" s="50"/>
      <c r="H134" s="1"/>
      <c r="I134" s="9"/>
    </row>
    <row r="135" spans="1:9" ht="15" customHeight="1">
      <c r="A135" s="8" t="s">
        <v>96</v>
      </c>
      <c r="B135" s="2" t="s">
        <v>58</v>
      </c>
      <c r="C135" s="3">
        <v>22</v>
      </c>
      <c r="D135" s="1">
        <v>0.5</v>
      </c>
      <c r="E135" s="1">
        <f t="shared" si="4"/>
        <v>0.5</v>
      </c>
      <c r="F135" s="50">
        <f t="shared" si="5"/>
        <v>25.799999999999997</v>
      </c>
      <c r="G135" s="50"/>
      <c r="H135" s="1"/>
      <c r="I135" s="9"/>
    </row>
    <row r="136" spans="1:9" ht="15" customHeight="1" thickBot="1">
      <c r="A136" s="27" t="s">
        <v>96</v>
      </c>
      <c r="B136" s="28" t="s">
        <v>59</v>
      </c>
      <c r="C136" s="29">
        <v>6</v>
      </c>
      <c r="D136" s="30">
        <v>0.2</v>
      </c>
      <c r="E136" s="30">
        <f t="shared" si="4"/>
        <v>0.2</v>
      </c>
      <c r="F136" s="47">
        <f t="shared" si="5"/>
        <v>7.1</v>
      </c>
      <c r="G136" s="47">
        <f>SUM(F130:F136)</f>
        <v>627.275</v>
      </c>
      <c r="H136" s="30"/>
      <c r="I136" s="31"/>
    </row>
    <row r="137" spans="1:9" ht="15" customHeight="1">
      <c r="A137" s="5" t="s">
        <v>88</v>
      </c>
      <c r="B137" s="32" t="s">
        <v>9</v>
      </c>
      <c r="C137" s="33">
        <v>125</v>
      </c>
      <c r="D137" s="6">
        <v>1</v>
      </c>
      <c r="E137" s="6">
        <f t="shared" si="4"/>
        <v>1</v>
      </c>
      <c r="F137" s="48">
        <f t="shared" si="5"/>
        <v>144.75</v>
      </c>
      <c r="G137" s="48"/>
      <c r="H137" s="6"/>
      <c r="I137" s="7"/>
    </row>
    <row r="138" spans="1:9" ht="15" customHeight="1">
      <c r="A138" s="8" t="s">
        <v>88</v>
      </c>
      <c r="B138" s="2" t="s">
        <v>18</v>
      </c>
      <c r="C138" s="3">
        <v>125</v>
      </c>
      <c r="D138" s="1">
        <v>1</v>
      </c>
      <c r="E138" s="1">
        <f t="shared" si="4"/>
        <v>1</v>
      </c>
      <c r="F138" s="50">
        <f t="shared" si="5"/>
        <v>144.75</v>
      </c>
      <c r="G138" s="50"/>
      <c r="H138" s="1"/>
      <c r="I138" s="9"/>
    </row>
    <row r="139" spans="1:9" ht="15" customHeight="1">
      <c r="A139" s="8" t="s">
        <v>88</v>
      </c>
      <c r="B139" s="2" t="s">
        <v>64</v>
      </c>
      <c r="C139" s="3">
        <v>20</v>
      </c>
      <c r="D139" s="1">
        <v>0.5</v>
      </c>
      <c r="E139" s="1">
        <f t="shared" si="4"/>
        <v>0.5</v>
      </c>
      <c r="F139" s="50">
        <f t="shared" si="5"/>
        <v>23.5</v>
      </c>
      <c r="G139" s="50"/>
      <c r="H139" s="1"/>
      <c r="I139" s="9"/>
    </row>
    <row r="140" spans="1:9" ht="15" customHeight="1">
      <c r="A140" s="8" t="s">
        <v>88</v>
      </c>
      <c r="B140" s="2" t="s">
        <v>65</v>
      </c>
      <c r="C140" s="3">
        <v>20</v>
      </c>
      <c r="D140" s="1">
        <v>0.5</v>
      </c>
      <c r="E140" s="1">
        <f t="shared" si="4"/>
        <v>0.5</v>
      </c>
      <c r="F140" s="50">
        <f t="shared" si="5"/>
        <v>23.5</v>
      </c>
      <c r="G140" s="50"/>
      <c r="H140" s="1"/>
      <c r="I140" s="9"/>
    </row>
    <row r="141" spans="1:9" ht="15" customHeight="1">
      <c r="A141" s="8" t="s">
        <v>88</v>
      </c>
      <c r="B141" s="2" t="s">
        <v>66</v>
      </c>
      <c r="C141" s="3">
        <v>100</v>
      </c>
      <c r="D141" s="1">
        <v>1</v>
      </c>
      <c r="E141" s="1">
        <f t="shared" si="4"/>
        <v>1</v>
      </c>
      <c r="F141" s="50">
        <f t="shared" si="5"/>
        <v>115.99999999999999</v>
      </c>
      <c r="G141" s="50"/>
      <c r="H141" s="1"/>
      <c r="I141" s="9"/>
    </row>
    <row r="142" spans="1:9" ht="15">
      <c r="A142" s="63" t="s">
        <v>88</v>
      </c>
      <c r="B142" s="55" t="s">
        <v>109</v>
      </c>
      <c r="C142" s="56">
        <v>125</v>
      </c>
      <c r="D142" s="54">
        <v>1</v>
      </c>
      <c r="E142" s="54">
        <f>D142</f>
        <v>1</v>
      </c>
      <c r="F142" s="57">
        <f>C142*1.15+E142</f>
        <v>144.75</v>
      </c>
      <c r="G142" s="54"/>
      <c r="H142" s="1"/>
      <c r="I142" s="9"/>
    </row>
    <row r="143" spans="1:9" ht="15">
      <c r="A143" s="63" t="s">
        <v>88</v>
      </c>
      <c r="B143" s="55" t="s">
        <v>132</v>
      </c>
      <c r="C143" s="56">
        <v>27</v>
      </c>
      <c r="D143" s="54">
        <v>1</v>
      </c>
      <c r="E143" s="54">
        <f>D143</f>
        <v>1</v>
      </c>
      <c r="F143" s="57">
        <f>C143*1.15+E143</f>
        <v>32.05</v>
      </c>
      <c r="G143" s="54"/>
      <c r="H143" s="1"/>
      <c r="I143" s="9"/>
    </row>
    <row r="144" spans="1:9" ht="15" customHeight="1" thickBot="1">
      <c r="A144" s="11" t="s">
        <v>88</v>
      </c>
      <c r="B144" s="34" t="s">
        <v>67</v>
      </c>
      <c r="C144" s="35">
        <v>13</v>
      </c>
      <c r="D144" s="12">
        <v>0.1</v>
      </c>
      <c r="E144" s="12">
        <f t="shared" si="4"/>
        <v>0.1</v>
      </c>
      <c r="F144" s="49">
        <f t="shared" si="5"/>
        <v>15.049999999999999</v>
      </c>
      <c r="G144" s="49">
        <f>SUM(F137:F144)</f>
        <v>644.3499999999999</v>
      </c>
      <c r="H144" s="12"/>
      <c r="I144" s="13"/>
    </row>
    <row r="145" spans="1:9" ht="15.75" thickBot="1">
      <c r="A145" s="42"/>
      <c r="B145" s="43"/>
      <c r="C145" s="44">
        <f>SUM(C3:C144)</f>
        <v>18997</v>
      </c>
      <c r="D145" s="44">
        <f>SUM(D3:D144)</f>
        <v>221.29999999999993</v>
      </c>
      <c r="E145" s="44">
        <f>SUM(E3:E144)</f>
        <v>221.29999999999993</v>
      </c>
      <c r="F145" s="52">
        <f>SUM(F3:F144)</f>
        <v>22063.349999999995</v>
      </c>
      <c r="G145" s="52">
        <f>SUM(G3:G144)</f>
        <v>22063.35</v>
      </c>
      <c r="H145" s="43"/>
      <c r="I145" s="45"/>
    </row>
  </sheetData>
  <sheetProtection/>
  <autoFilter ref="A2:G145">
    <sortState ref="A3:G145">
      <sortCondition sortBy="value" ref="A3:A14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2" sqref="A2:IV44"/>
    </sheetView>
  </sheetViews>
  <sheetFormatPr defaultColWidth="9.140625" defaultRowHeight="15"/>
  <cols>
    <col min="2" max="2" width="47.57421875" style="0" customWidth="1"/>
    <col min="3" max="3" width="9.8515625" style="0" customWidth="1"/>
  </cols>
  <sheetData>
    <row r="1" spans="1:7" ht="15">
      <c r="A1" t="s">
        <v>146</v>
      </c>
      <c r="B1" t="s">
        <v>119</v>
      </c>
      <c r="C1" t="s">
        <v>119</v>
      </c>
      <c r="D1" t="s">
        <v>119</v>
      </c>
      <c r="E1" t="s">
        <v>147</v>
      </c>
      <c r="F1" t="s">
        <v>147</v>
      </c>
      <c r="G1" t="s">
        <v>147</v>
      </c>
    </row>
    <row r="45" ht="15">
      <c r="D45" s="53"/>
    </row>
  </sheetData>
  <sheetProtection/>
  <autoFilter ref="A1:G1">
    <sortState ref="A2:G45">
      <sortCondition sortBy="value" ref="A2:A4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2" sqref="A2:C21"/>
    </sheetView>
  </sheetViews>
  <sheetFormatPr defaultColWidth="9.140625" defaultRowHeight="15"/>
  <cols>
    <col min="1" max="1" width="41.00390625" style="0" customWidth="1"/>
  </cols>
  <sheetData>
    <row r="1" spans="1:3" ht="15">
      <c r="A1" t="s">
        <v>141</v>
      </c>
      <c r="B1" t="s">
        <v>140</v>
      </c>
      <c r="C1" t="s">
        <v>140</v>
      </c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sheetProtection/>
  <autoFilter ref="A1:C1">
    <sortState ref="A2:C1">
      <sortCondition sortBy="value" ref="A2:A1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2015-06-30T07:58:38Z</dcterms:modified>
  <cp:category/>
  <cp:version/>
  <cp:contentType/>
  <cp:contentStatus/>
</cp:coreProperties>
</file>