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</sheets>
  <definedNames>
    <definedName name="_xlnm._FilterDatabase" localSheetId="0" hidden="1">'Лист1'!$A$3:$G$133</definedName>
    <definedName name="_xlnm._FilterDatabase" localSheetId="1" hidden="1">'Лист2'!$A$2:$G$138</definedName>
  </definedNames>
  <calcPr fullCalcOnLoad="1" refMode="R1C1"/>
</workbook>
</file>

<file path=xl/sharedStrings.xml><?xml version="1.0" encoding="utf-8"?>
<sst xmlns="http://schemas.openxmlformats.org/spreadsheetml/2006/main" count="563" uniqueCount="180">
  <si>
    <t>НИК</t>
  </si>
  <si>
    <t>Наименование</t>
  </si>
  <si>
    <t>Цена</t>
  </si>
  <si>
    <t>я</t>
  </si>
  <si>
    <r>
      <t>Ne Podarok</t>
    </r>
    <r>
      <rPr>
        <sz val="8"/>
        <color indexed="8"/>
        <rFont val="Verdana"/>
        <family val="2"/>
      </rPr>
      <t> </t>
    </r>
  </si>
  <si>
    <r>
      <t>*NaТаша*</t>
    </r>
    <r>
      <rPr>
        <sz val="8"/>
        <color indexed="8"/>
        <rFont val="Verdana"/>
        <family val="2"/>
      </rPr>
      <t> </t>
    </r>
  </si>
  <si>
    <r>
      <t>лёлик-болик</t>
    </r>
    <r>
      <rPr>
        <sz val="8"/>
        <color indexed="8"/>
        <rFont val="Verdana"/>
        <family val="2"/>
      </rPr>
      <t> </t>
    </r>
  </si>
  <si>
    <r>
      <t>lilu13</t>
    </r>
    <r>
      <rPr>
        <sz val="8"/>
        <color indexed="8"/>
        <rFont val="Verdana"/>
        <family val="2"/>
      </rPr>
      <t> </t>
    </r>
  </si>
  <si>
    <r>
      <t>nina03061977</t>
    </r>
    <r>
      <rPr>
        <sz val="8"/>
        <color indexed="8"/>
        <rFont val="Verdana"/>
        <family val="2"/>
      </rPr>
      <t> </t>
    </r>
  </si>
  <si>
    <r>
      <t>Ветлана</t>
    </r>
    <r>
      <rPr>
        <sz val="8"/>
        <color indexed="8"/>
        <rFont val="Verdana"/>
        <family val="2"/>
      </rPr>
      <t> </t>
    </r>
  </si>
  <si>
    <r>
      <t>Дольче вита</t>
    </r>
    <r>
      <rPr>
        <sz val="8"/>
        <color indexed="8"/>
        <rFont val="Verdana"/>
        <family val="2"/>
      </rPr>
      <t> </t>
    </r>
  </si>
  <si>
    <r>
      <t>звездочка123</t>
    </r>
    <r>
      <rPr>
        <sz val="8"/>
        <color indexed="8"/>
        <rFont val="Verdana"/>
        <family val="2"/>
      </rPr>
      <t> </t>
    </r>
  </si>
  <si>
    <r>
      <t>Абсент</t>
    </r>
    <r>
      <rPr>
        <sz val="8"/>
        <color indexed="8"/>
        <rFont val="Verdana"/>
        <family val="2"/>
      </rPr>
      <t> </t>
    </r>
  </si>
  <si>
    <r>
      <t>В@трушка</t>
    </r>
    <r>
      <rPr>
        <sz val="8"/>
        <color indexed="8"/>
        <rFont val="Verdana"/>
        <family val="2"/>
      </rPr>
      <t> </t>
    </r>
  </si>
  <si>
    <r>
      <t>X@XX</t>
    </r>
    <r>
      <rPr>
        <sz val="8"/>
        <color indexed="8"/>
        <rFont val="Verdana"/>
        <family val="2"/>
      </rPr>
      <t> </t>
    </r>
  </si>
  <si>
    <r>
      <t>OLGA1983</t>
    </r>
    <r>
      <rPr>
        <sz val="8"/>
        <color indexed="8"/>
        <rFont val="Verdana"/>
        <family val="2"/>
      </rPr>
      <t> </t>
    </r>
  </si>
  <si>
    <r>
      <t>Нат-ник</t>
    </r>
    <r>
      <rPr>
        <sz val="8"/>
        <color indexed="8"/>
        <rFont val="Verdana"/>
        <family val="2"/>
      </rPr>
      <t> </t>
    </r>
  </si>
  <si>
    <r>
      <t>Ленука</t>
    </r>
    <r>
      <rPr>
        <sz val="8"/>
        <color indexed="8"/>
        <rFont val="Verdana"/>
        <family val="2"/>
      </rPr>
      <t> </t>
    </r>
  </si>
  <si>
    <r>
      <t>Трикси</t>
    </r>
    <r>
      <rPr>
        <sz val="8"/>
        <color indexed="8"/>
        <rFont val="Verdana"/>
        <family val="2"/>
      </rPr>
      <t> </t>
    </r>
  </si>
  <si>
    <r>
      <t>galina ghiteneva</t>
    </r>
    <r>
      <rPr>
        <sz val="8"/>
        <color indexed="8"/>
        <rFont val="Verdana"/>
        <family val="2"/>
      </rPr>
      <t> </t>
    </r>
  </si>
  <si>
    <r>
      <t>танира</t>
    </r>
    <r>
      <rPr>
        <sz val="8"/>
        <color indexed="8"/>
        <rFont val="Verdana"/>
        <family val="2"/>
      </rPr>
      <t> </t>
    </r>
  </si>
  <si>
    <t>Слайдер-дизайн</t>
  </si>
  <si>
    <t>Белый слайдер дизайн</t>
  </si>
  <si>
    <t>Фотодизайн</t>
  </si>
  <si>
    <t>Бренды 37</t>
  </si>
  <si>
    <t>234 Б</t>
  </si>
  <si>
    <t>194 Б</t>
  </si>
  <si>
    <t>Фольгир.слайдер-дизайн</t>
  </si>
  <si>
    <t>Мишки Тедди 62</t>
  </si>
  <si>
    <t>Узоры 34</t>
  </si>
  <si>
    <t>Френч 68</t>
  </si>
  <si>
    <t>Цветы 113</t>
  </si>
  <si>
    <t>Цветы 339</t>
  </si>
  <si>
    <t>Шкуры животных 6</t>
  </si>
  <si>
    <t>Шкуры животных 9</t>
  </si>
  <si>
    <t>Остальное 45</t>
  </si>
  <si>
    <t>Кружева 8</t>
  </si>
  <si>
    <t>Арт</t>
  </si>
  <si>
    <t>Со скидкой</t>
  </si>
  <si>
    <t xml:space="preserve"> С орг1%</t>
  </si>
  <si>
    <t>К оплате:</t>
  </si>
  <si>
    <t>Клей для фольги</t>
  </si>
  <si>
    <t>Фольга</t>
  </si>
  <si>
    <t>С7</t>
  </si>
  <si>
    <t>Шкуры животных 29</t>
  </si>
  <si>
    <t>Мультяшки 143</t>
  </si>
  <si>
    <t>А47</t>
  </si>
  <si>
    <t>В77</t>
  </si>
  <si>
    <t>595 Б</t>
  </si>
  <si>
    <t>Цветы 281</t>
  </si>
  <si>
    <t>Баф неон</t>
  </si>
  <si>
    <t>Баф цветной (с рисунком)</t>
  </si>
  <si>
    <t>Баф для полировки трехсторонний</t>
  </si>
  <si>
    <t>Пилка д/шлифовки Луна розовая 100/180</t>
  </si>
  <si>
    <t>Палочки апельс. (набор 5 штук 10 см)</t>
  </si>
  <si>
    <t>Палочки апельс. (набор 5 штук 15 см)</t>
  </si>
  <si>
    <t>Насадка керамическая WA-20 WA-20</t>
  </si>
  <si>
    <t>Магнит для гель-лаков Кошачий глаз</t>
  </si>
  <si>
    <t>Праймер гелевый 14ml UP10</t>
  </si>
  <si>
    <t>R Жидкость д/промывки кистей Brush Cleaner 75 ml</t>
  </si>
  <si>
    <t>418 Идеальные Ногти Iron Hard #418</t>
  </si>
  <si>
    <t>423 Идеальные Ногти Active Bio-gel #423</t>
  </si>
  <si>
    <t>S01 Лак для стемпинга белый 5ml</t>
  </si>
  <si>
    <t>Глитер MIX банка</t>
  </si>
  <si>
    <t>Глитер-ромб 1 мм банка</t>
  </si>
  <si>
    <t>Глитер-ромб 2 мм банка</t>
  </si>
  <si>
    <t>N06 Фольга орывная в банке JINA</t>
  </si>
  <si>
    <t>Кисть д/геля Jina #4 NBS-GP-1</t>
  </si>
  <si>
    <t>Кисть д/геля Jina #6 NBS-GP-2</t>
  </si>
  <si>
    <t>Дисплей на цепочке на 36 шт</t>
  </si>
  <si>
    <t>Дисплей овал-ромашка на 20 матовый</t>
  </si>
  <si>
    <t>Дисплей овал-ромашка на 20 прозрачный</t>
  </si>
  <si>
    <t>Фольга для легкого снятия био-геля/гель-лака Лидан</t>
  </si>
  <si>
    <t>Трафарет для тату</t>
  </si>
  <si>
    <t>B.O. NEW No cleanse Top Coat 18ml</t>
  </si>
  <si>
    <t>Bluesky 4D гель # 02</t>
  </si>
  <si>
    <t>Bluesky Weekly polish # 13</t>
  </si>
  <si>
    <t>Bluesky Weekly polish # 24</t>
  </si>
  <si>
    <t>Bluesky Weekly polish # 54</t>
  </si>
  <si>
    <t>Bluesky Weekly polish # 65</t>
  </si>
  <si>
    <t>Bluesky Weekly polish TOP</t>
  </si>
  <si>
    <t>BlueSky BAZE 10ml</t>
  </si>
  <si>
    <t>BlueSky TOP MATTE</t>
  </si>
  <si>
    <t>BlueSky TOP No-cleanse Apple</t>
  </si>
  <si>
    <t>BlueSky TOP No-cleanse без запаха</t>
  </si>
  <si>
    <t>BS505</t>
  </si>
  <si>
    <t>BS522</t>
  </si>
  <si>
    <t>BS547</t>
  </si>
  <si>
    <t>BS560</t>
  </si>
  <si>
    <t>BS580</t>
  </si>
  <si>
    <t>BS034</t>
  </si>
  <si>
    <t>BS036</t>
  </si>
  <si>
    <t>BS040</t>
  </si>
  <si>
    <t>BS049</t>
  </si>
  <si>
    <t>BS071</t>
  </si>
  <si>
    <t>BS107</t>
  </si>
  <si>
    <t>BS108</t>
  </si>
  <si>
    <t>BS110</t>
  </si>
  <si>
    <t>BS117</t>
  </si>
  <si>
    <t>BS119</t>
  </si>
  <si>
    <t>BS Natural #03</t>
  </si>
  <si>
    <t>BS Natural #08</t>
  </si>
  <si>
    <t>BS C #12 C #12</t>
  </si>
  <si>
    <t>BS C #24 C #24</t>
  </si>
  <si>
    <t>BS C #26 С#26</t>
  </si>
  <si>
    <t>BS C #42 C #42</t>
  </si>
  <si>
    <t>BS L #06 L #06</t>
  </si>
  <si>
    <t>BS L #28 L #28</t>
  </si>
  <si>
    <t>BS P#02 BS P#02</t>
  </si>
  <si>
    <t>BS P#04 BS P#04</t>
  </si>
  <si>
    <t>BS P#06 BS P#06</t>
  </si>
  <si>
    <t>BS P#07 BS P#07</t>
  </si>
  <si>
    <t>BS P#10 BS P#10</t>
  </si>
  <si>
    <t>BS P#11 BS P#11</t>
  </si>
  <si>
    <t>BS V#11</t>
  </si>
  <si>
    <t>BS W#10 W#10</t>
  </si>
  <si>
    <t>BS W#14 W#14</t>
  </si>
  <si>
    <t>BS W#24 W#24</t>
  </si>
  <si>
    <t>BS W#26 W#26</t>
  </si>
  <si>
    <t>BS W#27 W#27</t>
  </si>
  <si>
    <t>BS W#28 W#28</t>
  </si>
  <si>
    <t>BS Карнавал #005 #005</t>
  </si>
  <si>
    <t>BS Карнавал #015 #015</t>
  </si>
  <si>
    <t>BS Карнавал #019 #019</t>
  </si>
  <si>
    <t>BS Кошачий глаз #04</t>
  </si>
  <si>
    <t>BS Кошачий глаз #05</t>
  </si>
  <si>
    <t>BS Кошачий глаз #06</t>
  </si>
  <si>
    <t>BS Кошачий глаз #07</t>
  </si>
  <si>
    <t>BS Кошачий глаз #09</t>
  </si>
  <si>
    <t>BS Кошачий глаз #11</t>
  </si>
  <si>
    <t>BS Кошачий глаз #14</t>
  </si>
  <si>
    <t>BS Кошачий глаз #20</t>
  </si>
  <si>
    <t>BS Кошачий глаз #22</t>
  </si>
  <si>
    <t>BlueSky TOP 10 ml</t>
  </si>
  <si>
    <t>BlueSky One Step #09</t>
  </si>
  <si>
    <t>BlueSky One Step #17</t>
  </si>
  <si>
    <t>BAL  Антисептик с распылителем 100ml</t>
  </si>
  <si>
    <t>DL Жидкость д/обезжиривания 1000ml</t>
  </si>
  <si>
    <t>BAL жидкость д/ обезжиривания 100мл 02</t>
  </si>
  <si>
    <t>S Жидкость д/обезжиривания 100мл</t>
  </si>
  <si>
    <t>S Жидкость д/обезжиривания 150мл</t>
  </si>
  <si>
    <t>S Х-strong жидкость д/растворения акрила 100мл</t>
  </si>
  <si>
    <t>BAL жидкость д/промывки кистей 100мл. 04</t>
  </si>
  <si>
    <t>BAL жидкость д/ снятия лак- геля 100мл 07</t>
  </si>
  <si>
    <t>Емкость для стерилизации PST</t>
  </si>
  <si>
    <t>Палитра на спице 50шт.</t>
  </si>
  <si>
    <t xml:space="preserve">Стикер-переводка BS Nail Stamps 5 шт. </t>
  </si>
  <si>
    <t>medvedevaanele</t>
  </si>
  <si>
    <t>persic</t>
  </si>
  <si>
    <t>лютик-семицветик</t>
  </si>
  <si>
    <t>звездочка123</t>
  </si>
  <si>
    <t>indi.87</t>
  </si>
  <si>
    <t>Азарина</t>
  </si>
  <si>
    <t>ВЕРА897</t>
  </si>
  <si>
    <t>kasteban</t>
  </si>
  <si>
    <t>ПеЧеНюШк@</t>
  </si>
  <si>
    <t>Natime</t>
  </si>
  <si>
    <t>*ЕвГЕНИЙя*</t>
  </si>
  <si>
    <t>МамаАлины</t>
  </si>
  <si>
    <t>Эночка</t>
  </si>
  <si>
    <t>Андорра</t>
  </si>
  <si>
    <t>frisches brotchen</t>
  </si>
  <si>
    <t>марина вет</t>
  </si>
  <si>
    <t>Олянка</t>
  </si>
  <si>
    <t>ник</t>
  </si>
  <si>
    <t>наименование</t>
  </si>
  <si>
    <t>цена</t>
  </si>
  <si>
    <t>коэф</t>
  </si>
  <si>
    <t>трансп</t>
  </si>
  <si>
    <t>с орг и тр</t>
  </si>
  <si>
    <t>к оплате</t>
  </si>
  <si>
    <t>solovei</t>
  </si>
  <si>
    <t xml:space="preserve">Natusi4ik </t>
  </si>
  <si>
    <t>Le-Shokolate</t>
  </si>
  <si>
    <t>Юля Зрюмова</t>
  </si>
  <si>
    <t>Ne Podarok</t>
  </si>
  <si>
    <t>Tricksy86</t>
  </si>
  <si>
    <t>kari2010</t>
  </si>
  <si>
    <t>Щербинина Инна</t>
  </si>
  <si>
    <t>Абсент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</si>
</sst>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rgb="FF333333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168" fontId="4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44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44" fillId="0" borderId="18" xfId="0" applyFont="1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43" fillId="0" borderId="21" xfId="0" applyFont="1" applyBorder="1" applyAlignment="1">
      <alignment/>
    </xf>
    <xf numFmtId="168" fontId="4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44" fillId="0" borderId="23" xfId="0" applyFont="1" applyBorder="1" applyAlignment="1">
      <alignment/>
    </xf>
    <xf numFmtId="0" fontId="43" fillId="0" borderId="11" xfId="0" applyFont="1" applyBorder="1" applyAlignment="1">
      <alignment/>
    </xf>
    <xf numFmtId="168" fontId="43" fillId="0" borderId="11" xfId="0" applyNumberFormat="1" applyFont="1" applyBorder="1" applyAlignment="1">
      <alignment/>
    </xf>
    <xf numFmtId="0" fontId="44" fillId="0" borderId="24" xfId="0" applyFont="1" applyBorder="1" applyAlignment="1">
      <alignment/>
    </xf>
    <xf numFmtId="0" fontId="43" fillId="0" borderId="15" xfId="0" applyFont="1" applyBorder="1" applyAlignment="1">
      <alignment/>
    </xf>
    <xf numFmtId="168" fontId="43" fillId="0" borderId="15" xfId="0" applyNumberFormat="1" applyFont="1" applyBorder="1" applyAlignment="1">
      <alignment/>
    </xf>
    <xf numFmtId="0" fontId="44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0" fillId="0" borderId="26" xfId="0" applyBorder="1" applyAlignment="1">
      <alignment horizontal="left"/>
    </xf>
    <xf numFmtId="168" fontId="43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26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46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top" wrapText="1"/>
    </xf>
    <xf numFmtId="2" fontId="0" fillId="0" borderId="21" xfId="0" applyNumberFormat="1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2" fontId="0" fillId="0" borderId="15" xfId="0" applyNumberFormat="1" applyBorder="1" applyAlignment="1">
      <alignment horizontal="right" vertical="top"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vertical="top" wrapText="1"/>
    </xf>
    <xf numFmtId="2" fontId="0" fillId="0" borderId="26" xfId="0" applyNumberFormat="1" applyBorder="1" applyAlignment="1">
      <alignment horizontal="right" vertical="top"/>
    </xf>
    <xf numFmtId="0" fontId="0" fillId="0" borderId="32" xfId="0" applyBorder="1" applyAlignment="1">
      <alignment/>
    </xf>
    <xf numFmtId="2" fontId="0" fillId="0" borderId="31" xfId="0" applyNumberFormat="1" applyBorder="1" applyAlignment="1">
      <alignment/>
    </xf>
    <xf numFmtId="0" fontId="0" fillId="0" borderId="29" xfId="0" applyBorder="1" applyAlignment="1">
      <alignment horizontal="left" vertical="top" wrapText="1"/>
    </xf>
    <xf numFmtId="2" fontId="0" fillId="0" borderId="29" xfId="0" applyNumberFormat="1" applyBorder="1" applyAlignment="1">
      <alignment horizontal="right" vertical="top"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27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16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3"/>
  <sheetViews>
    <sheetView zoomScalePageLayoutView="0" workbookViewId="0" topLeftCell="A103">
      <selection activeCell="C122" sqref="C122"/>
    </sheetView>
  </sheetViews>
  <sheetFormatPr defaultColWidth="9.140625" defaultRowHeight="15"/>
  <cols>
    <col min="1" max="1" width="14.7109375" style="0" customWidth="1"/>
    <col min="2" max="2" width="22.7109375" style="0" customWidth="1"/>
    <col min="3" max="3" width="19.8515625" style="1" customWidth="1"/>
    <col min="4" max="5" width="10.421875" style="0" customWidth="1"/>
  </cols>
  <sheetData>
    <row r="2" ht="15.75" thickBot="1"/>
    <row r="3" spans="1:9" ht="15.75" thickBot="1">
      <c r="A3" s="16" t="s">
        <v>0</v>
      </c>
      <c r="B3" s="17" t="s">
        <v>1</v>
      </c>
      <c r="C3" s="18" t="s">
        <v>37</v>
      </c>
      <c r="D3" s="17" t="s">
        <v>2</v>
      </c>
      <c r="E3" s="17" t="s">
        <v>38</v>
      </c>
      <c r="F3" s="19" t="s">
        <v>39</v>
      </c>
      <c r="G3" s="17" t="s">
        <v>40</v>
      </c>
      <c r="H3" s="17"/>
      <c r="I3" s="20"/>
    </row>
    <row r="4" spans="1:9" ht="15">
      <c r="A4" s="27" t="s">
        <v>5</v>
      </c>
      <c r="B4" s="7" t="s">
        <v>22</v>
      </c>
      <c r="C4" s="8">
        <v>235</v>
      </c>
      <c r="D4" s="28">
        <v>50</v>
      </c>
      <c r="E4" s="28">
        <f aca="true" t="shared" si="0" ref="E4:E35">D4*0.8</f>
        <v>40</v>
      </c>
      <c r="F4" s="29">
        <f aca="true" t="shared" si="1" ref="F4:F35">E4*1.01</f>
        <v>40.4</v>
      </c>
      <c r="G4" s="7"/>
      <c r="H4" s="7"/>
      <c r="I4" s="9"/>
    </row>
    <row r="5" spans="1:9" ht="15">
      <c r="A5" s="10" t="s">
        <v>5</v>
      </c>
      <c r="B5" s="4" t="s">
        <v>21</v>
      </c>
      <c r="C5" s="3">
        <v>249</v>
      </c>
      <c r="D5" s="4">
        <v>35</v>
      </c>
      <c r="E5" s="4">
        <f t="shared" si="0"/>
        <v>28</v>
      </c>
      <c r="F5" s="6">
        <f t="shared" si="1"/>
        <v>28.28</v>
      </c>
      <c r="G5" s="2"/>
      <c r="H5" s="2"/>
      <c r="I5" s="11"/>
    </row>
    <row r="6" spans="1:9" ht="15">
      <c r="A6" s="10" t="s">
        <v>5</v>
      </c>
      <c r="B6" s="4" t="s">
        <v>21</v>
      </c>
      <c r="C6" s="3">
        <v>261</v>
      </c>
      <c r="D6" s="4">
        <v>35</v>
      </c>
      <c r="E6" s="4">
        <f t="shared" si="0"/>
        <v>28</v>
      </c>
      <c r="F6" s="6">
        <f t="shared" si="1"/>
        <v>28.28</v>
      </c>
      <c r="G6" s="2"/>
      <c r="H6" s="2"/>
      <c r="I6" s="11"/>
    </row>
    <row r="7" spans="1:9" ht="15">
      <c r="A7" s="10" t="s">
        <v>5</v>
      </c>
      <c r="B7" s="4" t="s">
        <v>21</v>
      </c>
      <c r="C7" s="3">
        <v>349</v>
      </c>
      <c r="D7" s="4">
        <v>35</v>
      </c>
      <c r="E7" s="4">
        <f t="shared" si="0"/>
        <v>28</v>
      </c>
      <c r="F7" s="6">
        <f t="shared" si="1"/>
        <v>28.28</v>
      </c>
      <c r="G7" s="2"/>
      <c r="H7" s="2"/>
      <c r="I7" s="11"/>
    </row>
    <row r="8" spans="1:9" ht="15">
      <c r="A8" s="10" t="s">
        <v>5</v>
      </c>
      <c r="B8" s="4" t="s">
        <v>21</v>
      </c>
      <c r="C8" s="3">
        <v>443</v>
      </c>
      <c r="D8" s="4">
        <v>35</v>
      </c>
      <c r="E8" s="4">
        <f t="shared" si="0"/>
        <v>28</v>
      </c>
      <c r="F8" s="6">
        <f t="shared" si="1"/>
        <v>28.28</v>
      </c>
      <c r="G8" s="2"/>
      <c r="H8" s="2"/>
      <c r="I8" s="11"/>
    </row>
    <row r="9" spans="1:9" ht="15">
      <c r="A9" s="10" t="s">
        <v>5</v>
      </c>
      <c r="B9" s="2" t="s">
        <v>22</v>
      </c>
      <c r="C9" s="3">
        <v>464</v>
      </c>
      <c r="D9" s="4">
        <v>50</v>
      </c>
      <c r="E9" s="4">
        <f t="shared" si="0"/>
        <v>40</v>
      </c>
      <c r="F9" s="6">
        <f t="shared" si="1"/>
        <v>40.4</v>
      </c>
      <c r="G9" s="2"/>
      <c r="H9" s="2"/>
      <c r="I9" s="11"/>
    </row>
    <row r="10" spans="1:9" ht="15">
      <c r="A10" s="10" t="s">
        <v>5</v>
      </c>
      <c r="B10" s="2" t="s">
        <v>22</v>
      </c>
      <c r="C10" s="3" t="s">
        <v>26</v>
      </c>
      <c r="D10" s="4">
        <v>50</v>
      </c>
      <c r="E10" s="4">
        <f t="shared" si="0"/>
        <v>40</v>
      </c>
      <c r="F10" s="6">
        <f t="shared" si="1"/>
        <v>40.4</v>
      </c>
      <c r="G10" s="2"/>
      <c r="H10" s="2"/>
      <c r="I10" s="11"/>
    </row>
    <row r="11" spans="1:9" ht="15.75" thickBot="1">
      <c r="A11" s="30" t="s">
        <v>5</v>
      </c>
      <c r="B11" s="13" t="s">
        <v>22</v>
      </c>
      <c r="C11" s="14" t="s">
        <v>25</v>
      </c>
      <c r="D11" s="31">
        <v>50</v>
      </c>
      <c r="E11" s="31">
        <f t="shared" si="0"/>
        <v>40</v>
      </c>
      <c r="F11" s="32">
        <f t="shared" si="1"/>
        <v>40.4</v>
      </c>
      <c r="G11" s="43">
        <f>SUM(F4:F11)</f>
        <v>274.72</v>
      </c>
      <c r="H11" s="13"/>
      <c r="I11" s="15"/>
    </row>
    <row r="12" spans="1:9" ht="15">
      <c r="A12" s="21" t="s">
        <v>19</v>
      </c>
      <c r="B12" s="22" t="s">
        <v>42</v>
      </c>
      <c r="C12" s="23">
        <v>60</v>
      </c>
      <c r="D12" s="24">
        <v>50</v>
      </c>
      <c r="E12" s="24">
        <f t="shared" si="0"/>
        <v>40</v>
      </c>
      <c r="F12" s="25">
        <f t="shared" si="1"/>
        <v>40.4</v>
      </c>
      <c r="G12" s="22"/>
      <c r="H12" s="22"/>
      <c r="I12" s="26"/>
    </row>
    <row r="13" spans="1:9" ht="15">
      <c r="A13" s="10" t="s">
        <v>19</v>
      </c>
      <c r="B13" s="2" t="s">
        <v>42</v>
      </c>
      <c r="C13" s="3">
        <v>71</v>
      </c>
      <c r="D13" s="4">
        <v>50</v>
      </c>
      <c r="E13" s="4">
        <f t="shared" si="0"/>
        <v>40</v>
      </c>
      <c r="F13" s="6">
        <f t="shared" si="1"/>
        <v>40.4</v>
      </c>
      <c r="G13" s="2"/>
      <c r="H13" s="2"/>
      <c r="I13" s="11"/>
    </row>
    <row r="14" spans="1:9" ht="15">
      <c r="A14" s="10" t="s">
        <v>19</v>
      </c>
      <c r="B14" s="2" t="s">
        <v>42</v>
      </c>
      <c r="C14" s="3">
        <v>73</v>
      </c>
      <c r="D14" s="4">
        <v>50</v>
      </c>
      <c r="E14" s="4">
        <f t="shared" si="0"/>
        <v>40</v>
      </c>
      <c r="F14" s="6">
        <f t="shared" si="1"/>
        <v>40.4</v>
      </c>
      <c r="G14" s="2"/>
      <c r="H14" s="2"/>
      <c r="I14" s="11"/>
    </row>
    <row r="15" spans="1:9" ht="15">
      <c r="A15" s="10" t="s">
        <v>19</v>
      </c>
      <c r="B15" s="2" t="s">
        <v>42</v>
      </c>
      <c r="C15" s="3" t="s">
        <v>46</v>
      </c>
      <c r="D15" s="4">
        <v>50</v>
      </c>
      <c r="E15" s="4">
        <f t="shared" si="0"/>
        <v>40</v>
      </c>
      <c r="F15" s="6">
        <f t="shared" si="1"/>
        <v>40.4</v>
      </c>
      <c r="G15" s="2"/>
      <c r="H15" s="2"/>
      <c r="I15" s="11"/>
    </row>
    <row r="16" spans="1:9" ht="15">
      <c r="A16" s="10" t="s">
        <v>19</v>
      </c>
      <c r="B16" s="2" t="s">
        <v>42</v>
      </c>
      <c r="C16" s="3" t="s">
        <v>47</v>
      </c>
      <c r="D16" s="4">
        <v>50</v>
      </c>
      <c r="E16" s="4">
        <f t="shared" si="0"/>
        <v>40</v>
      </c>
      <c r="F16" s="6">
        <f t="shared" si="1"/>
        <v>40.4</v>
      </c>
      <c r="G16" s="2"/>
      <c r="H16" s="2"/>
      <c r="I16" s="11"/>
    </row>
    <row r="17" spans="1:9" ht="15">
      <c r="A17" s="10" t="s">
        <v>19</v>
      </c>
      <c r="B17" s="2" t="s">
        <v>42</v>
      </c>
      <c r="C17" s="3" t="s">
        <v>43</v>
      </c>
      <c r="D17" s="4">
        <v>50</v>
      </c>
      <c r="E17" s="4">
        <f t="shared" si="0"/>
        <v>40</v>
      </c>
      <c r="F17" s="6">
        <f t="shared" si="1"/>
        <v>40.4</v>
      </c>
      <c r="G17" s="2"/>
      <c r="H17" s="2"/>
      <c r="I17" s="11"/>
    </row>
    <row r="18" spans="1:9" ht="15.75" thickBot="1">
      <c r="A18" s="33" t="s">
        <v>19</v>
      </c>
      <c r="B18" s="34" t="s">
        <v>41</v>
      </c>
      <c r="C18" s="35"/>
      <c r="D18" s="34">
        <v>200</v>
      </c>
      <c r="E18" s="34">
        <f t="shared" si="0"/>
        <v>160</v>
      </c>
      <c r="F18" s="36">
        <f t="shared" si="1"/>
        <v>161.6</v>
      </c>
      <c r="G18" s="44">
        <f>SUM(F12:F18)</f>
        <v>404</v>
      </c>
      <c r="H18" s="37"/>
      <c r="I18" s="38"/>
    </row>
    <row r="19" spans="1:9" ht="15">
      <c r="A19" s="27" t="s">
        <v>7</v>
      </c>
      <c r="B19" s="28" t="s">
        <v>21</v>
      </c>
      <c r="C19" s="8">
        <v>29</v>
      </c>
      <c r="D19" s="28">
        <v>35</v>
      </c>
      <c r="E19" s="28">
        <f t="shared" si="0"/>
        <v>28</v>
      </c>
      <c r="F19" s="29">
        <f t="shared" si="1"/>
        <v>28.28</v>
      </c>
      <c r="G19" s="7"/>
      <c r="H19" s="7"/>
      <c r="I19" s="9"/>
    </row>
    <row r="20" spans="1:9" ht="15">
      <c r="A20" s="10" t="s">
        <v>7</v>
      </c>
      <c r="B20" s="4" t="s">
        <v>21</v>
      </c>
      <c r="C20" s="3">
        <v>30</v>
      </c>
      <c r="D20" s="4">
        <v>35</v>
      </c>
      <c r="E20" s="4">
        <f t="shared" si="0"/>
        <v>28</v>
      </c>
      <c r="F20" s="6">
        <f t="shared" si="1"/>
        <v>28.28</v>
      </c>
      <c r="G20" s="2"/>
      <c r="H20" s="2"/>
      <c r="I20" s="11"/>
    </row>
    <row r="21" spans="1:9" ht="15">
      <c r="A21" s="10" t="s">
        <v>7</v>
      </c>
      <c r="B21" s="4" t="s">
        <v>21</v>
      </c>
      <c r="C21" s="3">
        <v>192</v>
      </c>
      <c r="D21" s="4">
        <v>35</v>
      </c>
      <c r="E21" s="4">
        <f t="shared" si="0"/>
        <v>28</v>
      </c>
      <c r="F21" s="6">
        <f t="shared" si="1"/>
        <v>28.28</v>
      </c>
      <c r="G21" s="2"/>
      <c r="H21" s="2"/>
      <c r="I21" s="11"/>
    </row>
    <row r="22" spans="1:9" ht="15.75" thickBot="1">
      <c r="A22" s="30" t="s">
        <v>7</v>
      </c>
      <c r="B22" s="31" t="s">
        <v>21</v>
      </c>
      <c r="C22" s="14">
        <v>211</v>
      </c>
      <c r="D22" s="31">
        <v>35</v>
      </c>
      <c r="E22" s="31">
        <f t="shared" si="0"/>
        <v>28</v>
      </c>
      <c r="F22" s="32">
        <f t="shared" si="1"/>
        <v>28.28</v>
      </c>
      <c r="G22" s="43">
        <f>SUM(F19:F22)</f>
        <v>113.12</v>
      </c>
      <c r="H22" s="13"/>
      <c r="I22" s="15"/>
    </row>
    <row r="23" spans="1:9" ht="15">
      <c r="A23" s="21" t="s">
        <v>4</v>
      </c>
      <c r="B23" s="24" t="s">
        <v>21</v>
      </c>
      <c r="C23" s="23">
        <v>6</v>
      </c>
      <c r="D23" s="24">
        <v>35</v>
      </c>
      <c r="E23" s="24">
        <f t="shared" si="0"/>
        <v>28</v>
      </c>
      <c r="F23" s="25">
        <f t="shared" si="1"/>
        <v>28.28</v>
      </c>
      <c r="G23" s="22"/>
      <c r="H23" s="22"/>
      <c r="I23" s="26"/>
    </row>
    <row r="24" spans="1:9" ht="15">
      <c r="A24" s="10" t="s">
        <v>4</v>
      </c>
      <c r="B24" s="4" t="s">
        <v>21</v>
      </c>
      <c r="C24" s="3">
        <v>37</v>
      </c>
      <c r="D24" s="4">
        <v>35</v>
      </c>
      <c r="E24" s="4">
        <f t="shared" si="0"/>
        <v>28</v>
      </c>
      <c r="F24" s="6">
        <f t="shared" si="1"/>
        <v>28.28</v>
      </c>
      <c r="G24" s="2"/>
      <c r="H24" s="2"/>
      <c r="I24" s="11"/>
    </row>
    <row r="25" spans="1:9" ht="15">
      <c r="A25" s="10" t="s">
        <v>4</v>
      </c>
      <c r="B25" s="4" t="s">
        <v>21</v>
      </c>
      <c r="C25" s="5">
        <v>43</v>
      </c>
      <c r="D25" s="4">
        <v>35</v>
      </c>
      <c r="E25" s="4">
        <f t="shared" si="0"/>
        <v>28</v>
      </c>
      <c r="F25" s="6">
        <f t="shared" si="1"/>
        <v>28.28</v>
      </c>
      <c r="G25" s="2"/>
      <c r="H25" s="2"/>
      <c r="I25" s="11"/>
    </row>
    <row r="26" spans="1:9" ht="15">
      <c r="A26" s="10" t="s">
        <v>4</v>
      </c>
      <c r="B26" s="4" t="s">
        <v>21</v>
      </c>
      <c r="C26" s="3">
        <v>115</v>
      </c>
      <c r="D26" s="4">
        <v>35</v>
      </c>
      <c r="E26" s="4">
        <f t="shared" si="0"/>
        <v>28</v>
      </c>
      <c r="F26" s="6">
        <f t="shared" si="1"/>
        <v>28.28</v>
      </c>
      <c r="G26" s="2"/>
      <c r="H26" s="2"/>
      <c r="I26" s="11"/>
    </row>
    <row r="27" spans="1:9" ht="15">
      <c r="A27" s="10" t="s">
        <v>4</v>
      </c>
      <c r="B27" s="4" t="s">
        <v>21</v>
      </c>
      <c r="C27" s="3">
        <v>204</v>
      </c>
      <c r="D27" s="4">
        <v>35</v>
      </c>
      <c r="E27" s="4">
        <f t="shared" si="0"/>
        <v>28</v>
      </c>
      <c r="F27" s="6">
        <f t="shared" si="1"/>
        <v>28.28</v>
      </c>
      <c r="G27" s="2"/>
      <c r="H27" s="2"/>
      <c r="I27" s="11"/>
    </row>
    <row r="28" spans="1:9" ht="15">
      <c r="A28" s="10" t="s">
        <v>4</v>
      </c>
      <c r="B28" s="4" t="s">
        <v>21</v>
      </c>
      <c r="C28" s="3">
        <v>209</v>
      </c>
      <c r="D28" s="4">
        <v>35</v>
      </c>
      <c r="E28" s="4">
        <f t="shared" si="0"/>
        <v>28</v>
      </c>
      <c r="F28" s="6">
        <f t="shared" si="1"/>
        <v>28.28</v>
      </c>
      <c r="G28" s="2"/>
      <c r="H28" s="2"/>
      <c r="I28" s="11"/>
    </row>
    <row r="29" spans="1:9" ht="15">
      <c r="A29" s="10" t="s">
        <v>4</v>
      </c>
      <c r="B29" s="4" t="s">
        <v>21</v>
      </c>
      <c r="C29" s="3">
        <v>275</v>
      </c>
      <c r="D29" s="4">
        <v>35</v>
      </c>
      <c r="E29" s="4">
        <f t="shared" si="0"/>
        <v>28</v>
      </c>
      <c r="F29" s="6">
        <f t="shared" si="1"/>
        <v>28.28</v>
      </c>
      <c r="G29" s="2"/>
      <c r="H29" s="2"/>
      <c r="I29" s="11"/>
    </row>
    <row r="30" spans="1:9" ht="15">
      <c r="A30" s="10" t="s">
        <v>4</v>
      </c>
      <c r="B30" s="4" t="s">
        <v>21</v>
      </c>
      <c r="C30" s="3">
        <v>372</v>
      </c>
      <c r="D30" s="4">
        <v>35</v>
      </c>
      <c r="E30" s="4">
        <f t="shared" si="0"/>
        <v>28</v>
      </c>
      <c r="F30" s="6">
        <f t="shared" si="1"/>
        <v>28.28</v>
      </c>
      <c r="G30" s="2"/>
      <c r="H30" s="2"/>
      <c r="I30" s="11"/>
    </row>
    <row r="31" spans="1:9" ht="15">
      <c r="A31" s="10" t="s">
        <v>4</v>
      </c>
      <c r="B31" s="2" t="s">
        <v>22</v>
      </c>
      <c r="C31" s="3">
        <v>523</v>
      </c>
      <c r="D31" s="4">
        <v>50</v>
      </c>
      <c r="E31" s="4">
        <f t="shared" si="0"/>
        <v>40</v>
      </c>
      <c r="F31" s="6">
        <f t="shared" si="1"/>
        <v>40.4</v>
      </c>
      <c r="G31" s="2"/>
      <c r="H31" s="2"/>
      <c r="I31" s="11"/>
    </row>
    <row r="32" spans="1:9" ht="15">
      <c r="A32" s="10" t="s">
        <v>4</v>
      </c>
      <c r="B32" s="2" t="s">
        <v>22</v>
      </c>
      <c r="C32" s="3">
        <v>591</v>
      </c>
      <c r="D32" s="4">
        <v>50</v>
      </c>
      <c r="E32" s="4">
        <f t="shared" si="0"/>
        <v>40</v>
      </c>
      <c r="F32" s="6">
        <f t="shared" si="1"/>
        <v>40.4</v>
      </c>
      <c r="G32" s="2"/>
      <c r="H32" s="2"/>
      <c r="I32" s="11"/>
    </row>
    <row r="33" spans="1:9" ht="15">
      <c r="A33" s="10" t="s">
        <v>4</v>
      </c>
      <c r="B33" s="4" t="s">
        <v>21</v>
      </c>
      <c r="C33" s="3">
        <v>719</v>
      </c>
      <c r="D33" s="4">
        <v>35</v>
      </c>
      <c r="E33" s="4">
        <f t="shared" si="0"/>
        <v>28</v>
      </c>
      <c r="F33" s="6">
        <f t="shared" si="1"/>
        <v>28.28</v>
      </c>
      <c r="G33" s="2"/>
      <c r="H33" s="2"/>
      <c r="I33" s="11"/>
    </row>
    <row r="34" spans="1:9" ht="15.75" thickBot="1">
      <c r="A34" s="33" t="s">
        <v>4</v>
      </c>
      <c r="B34" s="37" t="s">
        <v>23</v>
      </c>
      <c r="C34" s="35" t="s">
        <v>24</v>
      </c>
      <c r="D34" s="34">
        <v>25</v>
      </c>
      <c r="E34" s="34">
        <f t="shared" si="0"/>
        <v>20</v>
      </c>
      <c r="F34" s="36">
        <f t="shared" si="1"/>
        <v>20.2</v>
      </c>
      <c r="G34" s="44">
        <f>SUM(F23:F34)</f>
        <v>355.5199999999999</v>
      </c>
      <c r="H34" s="37"/>
      <c r="I34" s="38"/>
    </row>
    <row r="35" spans="1:9" ht="15">
      <c r="A35" s="27" t="s">
        <v>8</v>
      </c>
      <c r="B35" s="28" t="s">
        <v>21</v>
      </c>
      <c r="C35" s="8">
        <v>257</v>
      </c>
      <c r="D35" s="28">
        <v>35</v>
      </c>
      <c r="E35" s="28">
        <f t="shared" si="0"/>
        <v>28</v>
      </c>
      <c r="F35" s="29">
        <f t="shared" si="1"/>
        <v>28.28</v>
      </c>
      <c r="G35" s="7"/>
      <c r="H35" s="7"/>
      <c r="I35" s="9"/>
    </row>
    <row r="36" spans="1:9" ht="15">
      <c r="A36" s="10" t="s">
        <v>8</v>
      </c>
      <c r="B36" s="4" t="s">
        <v>21</v>
      </c>
      <c r="C36" s="3">
        <v>451</v>
      </c>
      <c r="D36" s="4">
        <v>35</v>
      </c>
      <c r="E36" s="4">
        <f aca="true" t="shared" si="2" ref="E36:E67">D36*0.8</f>
        <v>28</v>
      </c>
      <c r="F36" s="6">
        <f aca="true" t="shared" si="3" ref="F36:F67">E36*1.01</f>
        <v>28.28</v>
      </c>
      <c r="G36" s="2"/>
      <c r="H36" s="2"/>
      <c r="I36" s="11"/>
    </row>
    <row r="37" spans="1:9" ht="15">
      <c r="A37" s="10" t="s">
        <v>8</v>
      </c>
      <c r="B37" s="4" t="s">
        <v>21</v>
      </c>
      <c r="C37" s="3">
        <v>695</v>
      </c>
      <c r="D37" s="4">
        <v>35</v>
      </c>
      <c r="E37" s="4">
        <f t="shared" si="2"/>
        <v>28</v>
      </c>
      <c r="F37" s="6">
        <f t="shared" si="3"/>
        <v>28.28</v>
      </c>
      <c r="G37" s="2"/>
      <c r="H37" s="2"/>
      <c r="I37" s="11"/>
    </row>
    <row r="38" spans="1:9" ht="15">
      <c r="A38" s="10" t="s">
        <v>8</v>
      </c>
      <c r="B38" s="2" t="s">
        <v>22</v>
      </c>
      <c r="C38" s="3">
        <v>757</v>
      </c>
      <c r="D38" s="4">
        <v>50</v>
      </c>
      <c r="E38" s="4">
        <f t="shared" si="2"/>
        <v>40</v>
      </c>
      <c r="F38" s="6">
        <f t="shared" si="3"/>
        <v>40.4</v>
      </c>
      <c r="G38" s="2"/>
      <c r="H38" s="2"/>
      <c r="I38" s="11"/>
    </row>
    <row r="39" spans="1:9" ht="15">
      <c r="A39" s="10" t="s">
        <v>8</v>
      </c>
      <c r="B39" s="2" t="s">
        <v>22</v>
      </c>
      <c r="C39" s="3">
        <v>773</v>
      </c>
      <c r="D39" s="4">
        <v>50</v>
      </c>
      <c r="E39" s="4">
        <f t="shared" si="2"/>
        <v>40</v>
      </c>
      <c r="F39" s="6">
        <f t="shared" si="3"/>
        <v>40.4</v>
      </c>
      <c r="G39" s="2"/>
      <c r="H39" s="2"/>
      <c r="I39" s="11"/>
    </row>
    <row r="40" spans="1:9" ht="15.75" thickBot="1">
      <c r="A40" s="30" t="s">
        <v>8</v>
      </c>
      <c r="B40" s="13" t="s">
        <v>22</v>
      </c>
      <c r="C40" s="14">
        <v>793</v>
      </c>
      <c r="D40" s="31">
        <v>50</v>
      </c>
      <c r="E40" s="31">
        <f t="shared" si="2"/>
        <v>40</v>
      </c>
      <c r="F40" s="32">
        <f t="shared" si="3"/>
        <v>40.4</v>
      </c>
      <c r="G40" s="43">
        <f>SUM(F35:F40)</f>
        <v>206.04000000000002</v>
      </c>
      <c r="H40" s="13"/>
      <c r="I40" s="15"/>
    </row>
    <row r="41" spans="1:9" ht="15">
      <c r="A41" s="21" t="s">
        <v>15</v>
      </c>
      <c r="B41" s="22" t="s">
        <v>22</v>
      </c>
      <c r="C41" s="23">
        <v>234</v>
      </c>
      <c r="D41" s="24">
        <v>50</v>
      </c>
      <c r="E41" s="24">
        <f t="shared" si="2"/>
        <v>40</v>
      </c>
      <c r="F41" s="25">
        <f t="shared" si="3"/>
        <v>40.4</v>
      </c>
      <c r="G41" s="22"/>
      <c r="H41" s="22"/>
      <c r="I41" s="26"/>
    </row>
    <row r="42" spans="1:9" ht="15">
      <c r="A42" s="10" t="s">
        <v>15</v>
      </c>
      <c r="B42" s="4" t="s">
        <v>21</v>
      </c>
      <c r="C42" s="3">
        <v>349</v>
      </c>
      <c r="D42" s="4">
        <v>35</v>
      </c>
      <c r="E42" s="4">
        <f t="shared" si="2"/>
        <v>28</v>
      </c>
      <c r="F42" s="6">
        <f t="shared" si="3"/>
        <v>28.28</v>
      </c>
      <c r="G42" s="2"/>
      <c r="H42" s="2"/>
      <c r="I42" s="11"/>
    </row>
    <row r="43" spans="1:9" ht="15">
      <c r="A43" s="10" t="s">
        <v>15</v>
      </c>
      <c r="B43" s="2" t="s">
        <v>22</v>
      </c>
      <c r="C43" s="3">
        <v>510</v>
      </c>
      <c r="D43" s="4">
        <v>50</v>
      </c>
      <c r="E43" s="4">
        <f t="shared" si="2"/>
        <v>40</v>
      </c>
      <c r="F43" s="6">
        <f t="shared" si="3"/>
        <v>40.4</v>
      </c>
      <c r="G43" s="2"/>
      <c r="H43" s="2"/>
      <c r="I43" s="11"/>
    </row>
    <row r="44" spans="1:9" ht="15">
      <c r="A44" s="10" t="s">
        <v>15</v>
      </c>
      <c r="B44" s="2" t="s">
        <v>22</v>
      </c>
      <c r="C44" s="3">
        <v>523</v>
      </c>
      <c r="D44" s="4">
        <v>50</v>
      </c>
      <c r="E44" s="4">
        <f t="shared" si="2"/>
        <v>40</v>
      </c>
      <c r="F44" s="6">
        <f t="shared" si="3"/>
        <v>40.4</v>
      </c>
      <c r="G44" s="2"/>
      <c r="H44" s="2"/>
      <c r="I44" s="11"/>
    </row>
    <row r="45" spans="1:9" ht="15">
      <c r="A45" s="10" t="s">
        <v>15</v>
      </c>
      <c r="B45" s="4" t="s">
        <v>21</v>
      </c>
      <c r="C45" s="3">
        <v>712</v>
      </c>
      <c r="D45" s="4">
        <v>35</v>
      </c>
      <c r="E45" s="4">
        <f t="shared" si="2"/>
        <v>28</v>
      </c>
      <c r="F45" s="6">
        <f t="shared" si="3"/>
        <v>28.28</v>
      </c>
      <c r="G45" s="2"/>
      <c r="H45" s="2"/>
      <c r="I45" s="11"/>
    </row>
    <row r="46" spans="1:9" ht="15.75" thickBot="1">
      <c r="A46" s="33" t="s">
        <v>15</v>
      </c>
      <c r="B46" s="37" t="s">
        <v>23</v>
      </c>
      <c r="C46" s="35" t="s">
        <v>44</v>
      </c>
      <c r="D46" s="34">
        <v>25</v>
      </c>
      <c r="E46" s="34">
        <f t="shared" si="2"/>
        <v>20</v>
      </c>
      <c r="F46" s="36">
        <f t="shared" si="3"/>
        <v>20.2</v>
      </c>
      <c r="G46" s="44">
        <f>SUM(F41:F46)</f>
        <v>197.96</v>
      </c>
      <c r="H46" s="37"/>
      <c r="I46" s="38"/>
    </row>
    <row r="47" spans="1:9" ht="15">
      <c r="A47" s="27" t="s">
        <v>14</v>
      </c>
      <c r="B47" s="7" t="s">
        <v>42</v>
      </c>
      <c r="C47" s="8">
        <v>27</v>
      </c>
      <c r="D47" s="28">
        <v>50</v>
      </c>
      <c r="E47" s="28">
        <f t="shared" si="2"/>
        <v>40</v>
      </c>
      <c r="F47" s="29">
        <f t="shared" si="3"/>
        <v>40.4</v>
      </c>
      <c r="G47" s="7"/>
      <c r="H47" s="7"/>
      <c r="I47" s="9"/>
    </row>
    <row r="48" spans="1:9" ht="15">
      <c r="A48" s="10" t="s">
        <v>14</v>
      </c>
      <c r="B48" s="2" t="s">
        <v>42</v>
      </c>
      <c r="C48" s="3">
        <v>34</v>
      </c>
      <c r="D48" s="4">
        <v>50</v>
      </c>
      <c r="E48" s="4">
        <f t="shared" si="2"/>
        <v>40</v>
      </c>
      <c r="F48" s="6">
        <f t="shared" si="3"/>
        <v>40.4</v>
      </c>
      <c r="G48" s="2"/>
      <c r="H48" s="2"/>
      <c r="I48" s="11"/>
    </row>
    <row r="49" spans="1:9" ht="15">
      <c r="A49" s="10" t="s">
        <v>14</v>
      </c>
      <c r="B49" s="2" t="s">
        <v>42</v>
      </c>
      <c r="C49" s="3">
        <v>44</v>
      </c>
      <c r="D49" s="4">
        <v>50</v>
      </c>
      <c r="E49" s="4">
        <f t="shared" si="2"/>
        <v>40</v>
      </c>
      <c r="F49" s="6">
        <f t="shared" si="3"/>
        <v>40.4</v>
      </c>
      <c r="G49" s="2"/>
      <c r="H49" s="2"/>
      <c r="I49" s="11"/>
    </row>
    <row r="50" spans="1:9" ht="15">
      <c r="A50" s="10" t="s">
        <v>14</v>
      </c>
      <c r="B50" s="2" t="s">
        <v>42</v>
      </c>
      <c r="C50" s="3">
        <v>78</v>
      </c>
      <c r="D50" s="4">
        <v>50</v>
      </c>
      <c r="E50" s="4">
        <f t="shared" si="2"/>
        <v>40</v>
      </c>
      <c r="F50" s="6">
        <f t="shared" si="3"/>
        <v>40.4</v>
      </c>
      <c r="G50" s="2"/>
      <c r="H50" s="2"/>
      <c r="I50" s="11"/>
    </row>
    <row r="51" spans="1:9" ht="15">
      <c r="A51" s="10" t="s">
        <v>14</v>
      </c>
      <c r="B51" s="2" t="s">
        <v>42</v>
      </c>
      <c r="C51" s="3" t="s">
        <v>43</v>
      </c>
      <c r="D51" s="4">
        <v>50</v>
      </c>
      <c r="E51" s="4">
        <f t="shared" si="2"/>
        <v>40</v>
      </c>
      <c r="F51" s="6">
        <f t="shared" si="3"/>
        <v>40.4</v>
      </c>
      <c r="G51" s="2"/>
      <c r="H51" s="2"/>
      <c r="I51" s="11"/>
    </row>
    <row r="52" spans="1:9" ht="15.75" thickBot="1">
      <c r="A52" s="30" t="s">
        <v>14</v>
      </c>
      <c r="B52" s="13" t="s">
        <v>41</v>
      </c>
      <c r="C52" s="14"/>
      <c r="D52" s="31">
        <v>200</v>
      </c>
      <c r="E52" s="31">
        <f t="shared" si="2"/>
        <v>160</v>
      </c>
      <c r="F52" s="32">
        <f t="shared" si="3"/>
        <v>161.6</v>
      </c>
      <c r="G52" s="43">
        <f>SUM(F47:F52)</f>
        <v>363.6</v>
      </c>
      <c r="H52" s="13"/>
      <c r="I52" s="15"/>
    </row>
    <row r="53" spans="1:9" ht="15">
      <c r="A53" s="21" t="s">
        <v>12</v>
      </c>
      <c r="B53" s="24" t="s">
        <v>21</v>
      </c>
      <c r="C53" s="23">
        <v>13</v>
      </c>
      <c r="D53" s="24">
        <v>35</v>
      </c>
      <c r="E53" s="24">
        <f t="shared" si="2"/>
        <v>28</v>
      </c>
      <c r="F53" s="25">
        <f t="shared" si="3"/>
        <v>28.28</v>
      </c>
      <c r="G53" s="22"/>
      <c r="H53" s="22"/>
      <c r="I53" s="26"/>
    </row>
    <row r="54" spans="1:9" ht="15">
      <c r="A54" s="10" t="s">
        <v>12</v>
      </c>
      <c r="B54" s="4" t="s">
        <v>21</v>
      </c>
      <c r="C54" s="3">
        <v>60</v>
      </c>
      <c r="D54" s="4">
        <v>35</v>
      </c>
      <c r="E54" s="4">
        <f t="shared" si="2"/>
        <v>28</v>
      </c>
      <c r="F54" s="6">
        <f t="shared" si="3"/>
        <v>28.28</v>
      </c>
      <c r="G54" s="2"/>
      <c r="H54" s="2"/>
      <c r="I54" s="11"/>
    </row>
    <row r="55" spans="1:9" ht="15">
      <c r="A55" s="10" t="s">
        <v>12</v>
      </c>
      <c r="B55" s="4" t="s">
        <v>21</v>
      </c>
      <c r="C55" s="3">
        <v>249</v>
      </c>
      <c r="D55" s="4">
        <v>35</v>
      </c>
      <c r="E55" s="4">
        <f t="shared" si="2"/>
        <v>28</v>
      </c>
      <c r="F55" s="6">
        <f t="shared" si="3"/>
        <v>28.28</v>
      </c>
      <c r="G55" s="2"/>
      <c r="H55" s="2"/>
      <c r="I55" s="11"/>
    </row>
    <row r="56" spans="1:9" ht="15">
      <c r="A56" s="10" t="s">
        <v>12</v>
      </c>
      <c r="B56" s="4" t="s">
        <v>21</v>
      </c>
      <c r="C56" s="3">
        <v>257</v>
      </c>
      <c r="D56" s="4">
        <v>35</v>
      </c>
      <c r="E56" s="4">
        <f t="shared" si="2"/>
        <v>28</v>
      </c>
      <c r="F56" s="6">
        <f t="shared" si="3"/>
        <v>28.28</v>
      </c>
      <c r="G56" s="2"/>
      <c r="H56" s="2"/>
      <c r="I56" s="11"/>
    </row>
    <row r="57" spans="1:9" ht="15">
      <c r="A57" s="10" t="s">
        <v>12</v>
      </c>
      <c r="B57" s="2" t="s">
        <v>22</v>
      </c>
      <c r="C57" s="3">
        <v>520</v>
      </c>
      <c r="D57" s="4">
        <v>50</v>
      </c>
      <c r="E57" s="4">
        <f t="shared" si="2"/>
        <v>40</v>
      </c>
      <c r="F57" s="6">
        <f t="shared" si="3"/>
        <v>40.4</v>
      </c>
      <c r="G57" s="2"/>
      <c r="H57" s="2"/>
      <c r="I57" s="11"/>
    </row>
    <row r="58" spans="1:9" ht="15">
      <c r="A58" s="10" t="s">
        <v>12</v>
      </c>
      <c r="B58" s="2" t="s">
        <v>22</v>
      </c>
      <c r="C58" s="3">
        <v>525</v>
      </c>
      <c r="D58" s="4">
        <v>50</v>
      </c>
      <c r="E58" s="4">
        <f t="shared" si="2"/>
        <v>40</v>
      </c>
      <c r="F58" s="6">
        <f t="shared" si="3"/>
        <v>40.4</v>
      </c>
      <c r="G58" s="2"/>
      <c r="H58" s="2"/>
      <c r="I58" s="11"/>
    </row>
    <row r="59" spans="1:9" ht="15.75" thickBot="1">
      <c r="A59" s="33" t="s">
        <v>12</v>
      </c>
      <c r="B59" s="37" t="s">
        <v>22</v>
      </c>
      <c r="C59" s="35">
        <v>645</v>
      </c>
      <c r="D59" s="34">
        <v>50</v>
      </c>
      <c r="E59" s="34">
        <f t="shared" si="2"/>
        <v>40</v>
      </c>
      <c r="F59" s="36">
        <f t="shared" si="3"/>
        <v>40.4</v>
      </c>
      <c r="G59" s="44">
        <f>SUM(F53:F59)</f>
        <v>234.32000000000002</v>
      </c>
      <c r="H59" s="37"/>
      <c r="I59" s="38"/>
    </row>
    <row r="60" spans="1:9" ht="15">
      <c r="A60" s="27" t="s">
        <v>13</v>
      </c>
      <c r="B60" s="7" t="s">
        <v>22</v>
      </c>
      <c r="C60" s="8">
        <v>512</v>
      </c>
      <c r="D60" s="28">
        <v>50</v>
      </c>
      <c r="E60" s="28">
        <f t="shared" si="2"/>
        <v>40</v>
      </c>
      <c r="F60" s="29">
        <f t="shared" si="3"/>
        <v>40.4</v>
      </c>
      <c r="G60" s="7"/>
      <c r="H60" s="7"/>
      <c r="I60" s="9"/>
    </row>
    <row r="61" spans="1:9" ht="15">
      <c r="A61" s="10" t="s">
        <v>13</v>
      </c>
      <c r="B61" s="2" t="s">
        <v>23</v>
      </c>
      <c r="C61" s="3" t="s">
        <v>36</v>
      </c>
      <c r="D61" s="4">
        <v>25</v>
      </c>
      <c r="E61" s="4">
        <f t="shared" si="2"/>
        <v>20</v>
      </c>
      <c r="F61" s="6">
        <f t="shared" si="3"/>
        <v>20.2</v>
      </c>
      <c r="G61" s="2"/>
      <c r="H61" s="2"/>
      <c r="I61" s="11"/>
    </row>
    <row r="62" spans="1:9" ht="15">
      <c r="A62" s="10" t="s">
        <v>13</v>
      </c>
      <c r="B62" s="2" t="s">
        <v>23</v>
      </c>
      <c r="C62" s="3" t="s">
        <v>28</v>
      </c>
      <c r="D62" s="4">
        <v>25</v>
      </c>
      <c r="E62" s="4">
        <f t="shared" si="2"/>
        <v>20</v>
      </c>
      <c r="F62" s="6">
        <f t="shared" si="3"/>
        <v>20.2</v>
      </c>
      <c r="G62" s="2"/>
      <c r="H62" s="2"/>
      <c r="I62" s="11"/>
    </row>
    <row r="63" spans="1:9" ht="15">
      <c r="A63" s="10" t="s">
        <v>13</v>
      </c>
      <c r="B63" s="2" t="s">
        <v>23</v>
      </c>
      <c r="C63" s="3" t="s">
        <v>35</v>
      </c>
      <c r="D63" s="4">
        <v>25</v>
      </c>
      <c r="E63" s="4">
        <f t="shared" si="2"/>
        <v>20</v>
      </c>
      <c r="F63" s="6">
        <f t="shared" si="3"/>
        <v>20.2</v>
      </c>
      <c r="G63" s="2"/>
      <c r="H63" s="2"/>
      <c r="I63" s="11"/>
    </row>
    <row r="64" spans="1:9" ht="15">
      <c r="A64" s="10" t="s">
        <v>13</v>
      </c>
      <c r="B64" s="2" t="s">
        <v>23</v>
      </c>
      <c r="C64" s="3" t="s">
        <v>29</v>
      </c>
      <c r="D64" s="4">
        <v>25</v>
      </c>
      <c r="E64" s="4">
        <f t="shared" si="2"/>
        <v>20</v>
      </c>
      <c r="F64" s="6">
        <f t="shared" si="3"/>
        <v>20.2</v>
      </c>
      <c r="G64" s="2"/>
      <c r="H64" s="2"/>
      <c r="I64" s="11"/>
    </row>
    <row r="65" spans="1:9" ht="15">
      <c r="A65" s="10" t="s">
        <v>13</v>
      </c>
      <c r="B65" s="2" t="s">
        <v>23</v>
      </c>
      <c r="C65" s="3" t="s">
        <v>30</v>
      </c>
      <c r="D65" s="4">
        <v>25</v>
      </c>
      <c r="E65" s="4">
        <f t="shared" si="2"/>
        <v>20</v>
      </c>
      <c r="F65" s="6">
        <f t="shared" si="3"/>
        <v>20.2</v>
      </c>
      <c r="G65" s="2"/>
      <c r="H65" s="2"/>
      <c r="I65" s="11"/>
    </row>
    <row r="66" spans="1:9" ht="15">
      <c r="A66" s="10" t="s">
        <v>13</v>
      </c>
      <c r="B66" s="2" t="s">
        <v>23</v>
      </c>
      <c r="C66" s="3" t="s">
        <v>31</v>
      </c>
      <c r="D66" s="4">
        <v>25</v>
      </c>
      <c r="E66" s="4">
        <f t="shared" si="2"/>
        <v>20</v>
      </c>
      <c r="F66" s="6">
        <f t="shared" si="3"/>
        <v>20.2</v>
      </c>
      <c r="G66" s="2"/>
      <c r="H66" s="2"/>
      <c r="I66" s="11"/>
    </row>
    <row r="67" spans="1:9" ht="15">
      <c r="A67" s="10" t="s">
        <v>13</v>
      </c>
      <c r="B67" s="2" t="s">
        <v>23</v>
      </c>
      <c r="C67" s="3" t="s">
        <v>32</v>
      </c>
      <c r="D67" s="4">
        <v>25</v>
      </c>
      <c r="E67" s="4">
        <f t="shared" si="2"/>
        <v>20</v>
      </c>
      <c r="F67" s="6">
        <f t="shared" si="3"/>
        <v>20.2</v>
      </c>
      <c r="G67" s="2"/>
      <c r="H67" s="2"/>
      <c r="I67" s="11"/>
    </row>
    <row r="68" spans="1:9" ht="15">
      <c r="A68" s="10" t="s">
        <v>13</v>
      </c>
      <c r="B68" s="2" t="s">
        <v>23</v>
      </c>
      <c r="C68" s="3" t="s">
        <v>33</v>
      </c>
      <c r="D68" s="4">
        <v>25</v>
      </c>
      <c r="E68" s="4">
        <f aca="true" t="shared" si="4" ref="E68:E99">D68*0.8</f>
        <v>20</v>
      </c>
      <c r="F68" s="6">
        <f aca="true" t="shared" si="5" ref="F68:F99">E68*1.01</f>
        <v>20.2</v>
      </c>
      <c r="G68" s="2"/>
      <c r="H68" s="2"/>
      <c r="I68" s="11"/>
    </row>
    <row r="69" spans="1:9" ht="15.75" thickBot="1">
      <c r="A69" s="30" t="s">
        <v>13</v>
      </c>
      <c r="B69" s="13" t="s">
        <v>23</v>
      </c>
      <c r="C69" s="14" t="s">
        <v>34</v>
      </c>
      <c r="D69" s="31">
        <v>25</v>
      </c>
      <c r="E69" s="31">
        <f t="shared" si="4"/>
        <v>20</v>
      </c>
      <c r="F69" s="32">
        <f t="shared" si="5"/>
        <v>20.2</v>
      </c>
      <c r="G69" s="43">
        <f>SUM(F60:F69)</f>
        <v>222.19999999999996</v>
      </c>
      <c r="H69" s="13"/>
      <c r="I69" s="15"/>
    </row>
    <row r="70" spans="1:9" ht="15">
      <c r="A70" s="21" t="s">
        <v>9</v>
      </c>
      <c r="B70" s="24" t="s">
        <v>21</v>
      </c>
      <c r="C70" s="23">
        <v>711</v>
      </c>
      <c r="D70" s="24">
        <v>35</v>
      </c>
      <c r="E70" s="24">
        <f t="shared" si="4"/>
        <v>28</v>
      </c>
      <c r="F70" s="25">
        <f t="shared" si="5"/>
        <v>28.28</v>
      </c>
      <c r="G70" s="22"/>
      <c r="H70" s="22"/>
      <c r="I70" s="26"/>
    </row>
    <row r="71" spans="1:9" ht="15">
      <c r="A71" s="10" t="s">
        <v>9</v>
      </c>
      <c r="B71" s="4" t="s">
        <v>21</v>
      </c>
      <c r="C71" s="3">
        <v>712</v>
      </c>
      <c r="D71" s="4">
        <v>35</v>
      </c>
      <c r="E71" s="4">
        <f t="shared" si="4"/>
        <v>28</v>
      </c>
      <c r="F71" s="6">
        <f t="shared" si="5"/>
        <v>28.28</v>
      </c>
      <c r="G71" s="2"/>
      <c r="H71" s="2"/>
      <c r="I71" s="11"/>
    </row>
    <row r="72" spans="1:9" ht="15">
      <c r="A72" s="10" t="s">
        <v>9</v>
      </c>
      <c r="B72" s="4" t="s">
        <v>21</v>
      </c>
      <c r="C72" s="3">
        <v>721</v>
      </c>
      <c r="D72" s="4">
        <v>35</v>
      </c>
      <c r="E72" s="4">
        <f t="shared" si="4"/>
        <v>28</v>
      </c>
      <c r="F72" s="6">
        <f t="shared" si="5"/>
        <v>28.28</v>
      </c>
      <c r="G72" s="2"/>
      <c r="H72" s="2"/>
      <c r="I72" s="11"/>
    </row>
    <row r="73" spans="1:9" ht="15.75" thickBot="1">
      <c r="A73" s="33" t="s">
        <v>9</v>
      </c>
      <c r="B73" s="37" t="s">
        <v>22</v>
      </c>
      <c r="C73" s="35">
        <v>778</v>
      </c>
      <c r="D73" s="34">
        <v>50</v>
      </c>
      <c r="E73" s="34">
        <f t="shared" si="4"/>
        <v>40</v>
      </c>
      <c r="F73" s="36">
        <f t="shared" si="5"/>
        <v>40.4</v>
      </c>
      <c r="G73" s="44">
        <f>SUM(F70:F73)</f>
        <v>125.24000000000001</v>
      </c>
      <c r="H73" s="37"/>
      <c r="I73" s="38"/>
    </row>
    <row r="74" spans="1:9" ht="15">
      <c r="A74" s="27" t="s">
        <v>10</v>
      </c>
      <c r="B74" s="28" t="s">
        <v>21</v>
      </c>
      <c r="C74" s="8">
        <v>419</v>
      </c>
      <c r="D74" s="28">
        <v>35</v>
      </c>
      <c r="E74" s="28">
        <f t="shared" si="4"/>
        <v>28</v>
      </c>
      <c r="F74" s="29">
        <f t="shared" si="5"/>
        <v>28.28</v>
      </c>
      <c r="G74" s="7"/>
      <c r="H74" s="7"/>
      <c r="I74" s="9"/>
    </row>
    <row r="75" spans="1:9" ht="15">
      <c r="A75" s="10" t="s">
        <v>10</v>
      </c>
      <c r="B75" s="4" t="s">
        <v>21</v>
      </c>
      <c r="C75" s="3">
        <v>451</v>
      </c>
      <c r="D75" s="4">
        <v>35</v>
      </c>
      <c r="E75" s="4">
        <f t="shared" si="4"/>
        <v>28</v>
      </c>
      <c r="F75" s="6">
        <f t="shared" si="5"/>
        <v>28.28</v>
      </c>
      <c r="G75" s="2"/>
      <c r="H75" s="2"/>
      <c r="I75" s="11"/>
    </row>
    <row r="76" spans="1:9" ht="15">
      <c r="A76" s="10" t="s">
        <v>10</v>
      </c>
      <c r="B76" s="4" t="s">
        <v>21</v>
      </c>
      <c r="C76" s="3">
        <v>504</v>
      </c>
      <c r="D76" s="4">
        <v>35</v>
      </c>
      <c r="E76" s="4">
        <f t="shared" si="4"/>
        <v>28</v>
      </c>
      <c r="F76" s="6">
        <f t="shared" si="5"/>
        <v>28.28</v>
      </c>
      <c r="G76" s="2"/>
      <c r="H76" s="2"/>
      <c r="I76" s="11"/>
    </row>
    <row r="77" spans="1:9" ht="15">
      <c r="A77" s="10" t="s">
        <v>10</v>
      </c>
      <c r="B77" s="2" t="s">
        <v>22</v>
      </c>
      <c r="C77" s="3">
        <v>599</v>
      </c>
      <c r="D77" s="4">
        <v>50</v>
      </c>
      <c r="E77" s="4">
        <f t="shared" si="4"/>
        <v>40</v>
      </c>
      <c r="F77" s="6">
        <f t="shared" si="5"/>
        <v>40.4</v>
      </c>
      <c r="G77" s="2"/>
      <c r="H77" s="2"/>
      <c r="I77" s="11"/>
    </row>
    <row r="78" spans="1:9" ht="15.75" thickBot="1">
      <c r="A78" s="30" t="s">
        <v>10</v>
      </c>
      <c r="B78" s="31" t="s">
        <v>21</v>
      </c>
      <c r="C78" s="14">
        <v>719</v>
      </c>
      <c r="D78" s="31">
        <v>35</v>
      </c>
      <c r="E78" s="31">
        <f t="shared" si="4"/>
        <v>28</v>
      </c>
      <c r="F78" s="32">
        <f t="shared" si="5"/>
        <v>28.28</v>
      </c>
      <c r="G78" s="43">
        <f>SUM(F74:F78)</f>
        <v>153.52</v>
      </c>
      <c r="H78" s="13"/>
      <c r="I78" s="15"/>
    </row>
    <row r="79" spans="1:9" ht="15">
      <c r="A79" s="21" t="s">
        <v>11</v>
      </c>
      <c r="B79" s="22" t="s">
        <v>22</v>
      </c>
      <c r="C79" s="23">
        <v>498</v>
      </c>
      <c r="D79" s="24">
        <v>50</v>
      </c>
      <c r="E79" s="24">
        <f t="shared" si="4"/>
        <v>40</v>
      </c>
      <c r="F79" s="25">
        <f t="shared" si="5"/>
        <v>40.4</v>
      </c>
      <c r="G79" s="22"/>
      <c r="H79" s="22"/>
      <c r="I79" s="26"/>
    </row>
    <row r="80" spans="1:9" ht="15">
      <c r="A80" s="10" t="s">
        <v>11</v>
      </c>
      <c r="B80" s="2" t="s">
        <v>22</v>
      </c>
      <c r="C80" s="3">
        <v>587</v>
      </c>
      <c r="D80" s="4">
        <v>50</v>
      </c>
      <c r="E80" s="4">
        <f t="shared" si="4"/>
        <v>40</v>
      </c>
      <c r="F80" s="6">
        <f t="shared" si="5"/>
        <v>40.4</v>
      </c>
      <c r="G80" s="2"/>
      <c r="H80" s="2"/>
      <c r="I80" s="11"/>
    </row>
    <row r="81" spans="1:9" ht="15">
      <c r="A81" s="10" t="s">
        <v>11</v>
      </c>
      <c r="B81" s="2" t="s">
        <v>22</v>
      </c>
      <c r="C81" s="3">
        <v>599</v>
      </c>
      <c r="D81" s="4">
        <v>50</v>
      </c>
      <c r="E81" s="4">
        <f t="shared" si="4"/>
        <v>40</v>
      </c>
      <c r="F81" s="6">
        <f t="shared" si="5"/>
        <v>40.4</v>
      </c>
      <c r="G81" s="2"/>
      <c r="H81" s="2"/>
      <c r="I81" s="11"/>
    </row>
    <row r="82" spans="1:9" ht="15">
      <c r="A82" s="10" t="s">
        <v>11</v>
      </c>
      <c r="B82" s="2" t="s">
        <v>22</v>
      </c>
      <c r="C82" s="3">
        <v>771</v>
      </c>
      <c r="D82" s="4">
        <v>50</v>
      </c>
      <c r="E82" s="4">
        <f t="shared" si="4"/>
        <v>40</v>
      </c>
      <c r="F82" s="6">
        <f t="shared" si="5"/>
        <v>40.4</v>
      </c>
      <c r="G82" s="2"/>
      <c r="H82" s="2"/>
      <c r="I82" s="11"/>
    </row>
    <row r="83" spans="1:9" ht="15.75" thickBot="1">
      <c r="A83" s="33" t="s">
        <v>11</v>
      </c>
      <c r="B83" s="37" t="s">
        <v>22</v>
      </c>
      <c r="C83" s="35">
        <v>804</v>
      </c>
      <c r="D83" s="34">
        <v>50</v>
      </c>
      <c r="E83" s="34">
        <f t="shared" si="4"/>
        <v>40</v>
      </c>
      <c r="F83" s="36">
        <f t="shared" si="5"/>
        <v>40.4</v>
      </c>
      <c r="G83" s="44">
        <f>SUM(F79:F83)</f>
        <v>202</v>
      </c>
      <c r="H83" s="37"/>
      <c r="I83" s="38"/>
    </row>
    <row r="84" spans="1:9" ht="15">
      <c r="A84" s="27" t="s">
        <v>6</v>
      </c>
      <c r="B84" s="28" t="s">
        <v>27</v>
      </c>
      <c r="C84" s="8">
        <v>15</v>
      </c>
      <c r="D84" s="28">
        <v>100</v>
      </c>
      <c r="E84" s="28">
        <f t="shared" si="4"/>
        <v>80</v>
      </c>
      <c r="F84" s="29">
        <f t="shared" si="5"/>
        <v>80.8</v>
      </c>
      <c r="G84" s="7"/>
      <c r="H84" s="7"/>
      <c r="I84" s="9"/>
    </row>
    <row r="85" spans="1:9" ht="15">
      <c r="A85" s="10" t="s">
        <v>6</v>
      </c>
      <c r="B85" s="4" t="s">
        <v>21</v>
      </c>
      <c r="C85" s="3">
        <v>29</v>
      </c>
      <c r="D85" s="4">
        <v>35</v>
      </c>
      <c r="E85" s="4">
        <f t="shared" si="4"/>
        <v>28</v>
      </c>
      <c r="F85" s="6">
        <f t="shared" si="5"/>
        <v>28.28</v>
      </c>
      <c r="G85" s="2"/>
      <c r="H85" s="2"/>
      <c r="I85" s="11"/>
    </row>
    <row r="86" spans="1:9" ht="15">
      <c r="A86" s="10" t="s">
        <v>6</v>
      </c>
      <c r="B86" s="4" t="s">
        <v>21</v>
      </c>
      <c r="C86" s="3">
        <v>189</v>
      </c>
      <c r="D86" s="4">
        <v>35</v>
      </c>
      <c r="E86" s="4">
        <f t="shared" si="4"/>
        <v>28</v>
      </c>
      <c r="F86" s="6">
        <f t="shared" si="5"/>
        <v>28.28</v>
      </c>
      <c r="G86" s="2"/>
      <c r="H86" s="2"/>
      <c r="I86" s="11"/>
    </row>
    <row r="87" spans="1:9" ht="15">
      <c r="A87" s="10" t="s">
        <v>6</v>
      </c>
      <c r="B87" s="4" t="s">
        <v>21</v>
      </c>
      <c r="C87" s="3">
        <v>261</v>
      </c>
      <c r="D87" s="4">
        <v>35</v>
      </c>
      <c r="E87" s="4">
        <f t="shared" si="4"/>
        <v>28</v>
      </c>
      <c r="F87" s="6">
        <f t="shared" si="5"/>
        <v>28.28</v>
      </c>
      <c r="G87" s="2"/>
      <c r="H87" s="2"/>
      <c r="I87" s="11"/>
    </row>
    <row r="88" spans="1:9" ht="15">
      <c r="A88" s="10" t="s">
        <v>6</v>
      </c>
      <c r="B88" s="4" t="s">
        <v>21</v>
      </c>
      <c r="C88" s="3">
        <v>487</v>
      </c>
      <c r="D88" s="4">
        <v>35</v>
      </c>
      <c r="E88" s="4">
        <f t="shared" si="4"/>
        <v>28</v>
      </c>
      <c r="F88" s="6">
        <f t="shared" si="5"/>
        <v>28.28</v>
      </c>
      <c r="G88" s="2"/>
      <c r="H88" s="2"/>
      <c r="I88" s="11"/>
    </row>
    <row r="89" spans="1:9" ht="15">
      <c r="A89" s="10" t="s">
        <v>6</v>
      </c>
      <c r="B89" s="4" t="s">
        <v>21</v>
      </c>
      <c r="C89" s="3">
        <v>711</v>
      </c>
      <c r="D89" s="4">
        <v>35</v>
      </c>
      <c r="E89" s="4">
        <f t="shared" si="4"/>
        <v>28</v>
      </c>
      <c r="F89" s="6">
        <f t="shared" si="5"/>
        <v>28.28</v>
      </c>
      <c r="G89" s="2"/>
      <c r="H89" s="2"/>
      <c r="I89" s="11"/>
    </row>
    <row r="90" spans="1:9" ht="15">
      <c r="A90" s="10" t="s">
        <v>6</v>
      </c>
      <c r="B90" s="4" t="s">
        <v>21</v>
      </c>
      <c r="C90" s="3">
        <v>713</v>
      </c>
      <c r="D90" s="4">
        <v>35</v>
      </c>
      <c r="E90" s="4">
        <f t="shared" si="4"/>
        <v>28</v>
      </c>
      <c r="F90" s="6">
        <f t="shared" si="5"/>
        <v>28.28</v>
      </c>
      <c r="G90" s="2"/>
      <c r="H90" s="2"/>
      <c r="I90" s="11"/>
    </row>
    <row r="91" spans="1:9" ht="15.75" thickBot="1">
      <c r="A91" s="30" t="s">
        <v>6</v>
      </c>
      <c r="B91" s="13" t="s">
        <v>22</v>
      </c>
      <c r="C91" s="14">
        <v>778</v>
      </c>
      <c r="D91" s="31">
        <v>50</v>
      </c>
      <c r="E91" s="31">
        <f t="shared" si="4"/>
        <v>40</v>
      </c>
      <c r="F91" s="32">
        <f t="shared" si="5"/>
        <v>40.4</v>
      </c>
      <c r="G91" s="43">
        <f>SUM(F84:F91)</f>
        <v>290.88</v>
      </c>
      <c r="H91" s="13"/>
      <c r="I91" s="15"/>
    </row>
    <row r="92" spans="1:9" ht="15">
      <c r="A92" s="21" t="s">
        <v>17</v>
      </c>
      <c r="B92" s="22" t="s">
        <v>22</v>
      </c>
      <c r="C92" s="23">
        <v>773</v>
      </c>
      <c r="D92" s="24">
        <v>50</v>
      </c>
      <c r="E92" s="24">
        <f t="shared" si="4"/>
        <v>40</v>
      </c>
      <c r="F92" s="25">
        <f t="shared" si="5"/>
        <v>40.4</v>
      </c>
      <c r="G92" s="22"/>
      <c r="H92" s="22"/>
      <c r="I92" s="26"/>
    </row>
    <row r="93" spans="1:9" ht="15.75" thickBot="1">
      <c r="A93" s="33" t="s">
        <v>17</v>
      </c>
      <c r="B93" s="37" t="s">
        <v>23</v>
      </c>
      <c r="C93" s="35" t="s">
        <v>45</v>
      </c>
      <c r="D93" s="34">
        <v>25</v>
      </c>
      <c r="E93" s="34">
        <f t="shared" si="4"/>
        <v>20</v>
      </c>
      <c r="F93" s="36">
        <f t="shared" si="5"/>
        <v>20.2</v>
      </c>
      <c r="G93" s="44">
        <f>SUM(F92:F93)</f>
        <v>60.599999999999994</v>
      </c>
      <c r="H93" s="37"/>
      <c r="I93" s="38"/>
    </row>
    <row r="94" spans="1:9" ht="15">
      <c r="A94" s="27" t="s">
        <v>16</v>
      </c>
      <c r="B94" s="28" t="s">
        <v>21</v>
      </c>
      <c r="C94" s="8">
        <v>391</v>
      </c>
      <c r="D94" s="28">
        <v>35</v>
      </c>
      <c r="E94" s="28">
        <f t="shared" si="4"/>
        <v>28</v>
      </c>
      <c r="F94" s="29">
        <f t="shared" si="5"/>
        <v>28.28</v>
      </c>
      <c r="G94" s="7"/>
      <c r="H94" s="7"/>
      <c r="I94" s="9"/>
    </row>
    <row r="95" spans="1:9" ht="15">
      <c r="A95" s="10" t="s">
        <v>16</v>
      </c>
      <c r="B95" s="4" t="s">
        <v>21</v>
      </c>
      <c r="C95" s="3">
        <v>394</v>
      </c>
      <c r="D95" s="4">
        <v>35</v>
      </c>
      <c r="E95" s="4">
        <f t="shared" si="4"/>
        <v>28</v>
      </c>
      <c r="F95" s="6">
        <f t="shared" si="5"/>
        <v>28.28</v>
      </c>
      <c r="G95" s="2"/>
      <c r="H95" s="2"/>
      <c r="I95" s="11"/>
    </row>
    <row r="96" spans="1:9" ht="15">
      <c r="A96" s="10" t="s">
        <v>16</v>
      </c>
      <c r="B96" s="4" t="s">
        <v>21</v>
      </c>
      <c r="C96" s="3">
        <v>396</v>
      </c>
      <c r="D96" s="4">
        <v>35</v>
      </c>
      <c r="E96" s="4">
        <f t="shared" si="4"/>
        <v>28</v>
      </c>
      <c r="F96" s="6">
        <f t="shared" si="5"/>
        <v>28.28</v>
      </c>
      <c r="G96" s="2"/>
      <c r="H96" s="2"/>
      <c r="I96" s="11"/>
    </row>
    <row r="97" spans="1:9" ht="15">
      <c r="A97" s="10" t="s">
        <v>16</v>
      </c>
      <c r="B97" s="4" t="s">
        <v>21</v>
      </c>
      <c r="C97" s="3">
        <v>403</v>
      </c>
      <c r="D97" s="4">
        <v>35</v>
      </c>
      <c r="E97" s="4">
        <f t="shared" si="4"/>
        <v>28</v>
      </c>
      <c r="F97" s="6">
        <f t="shared" si="5"/>
        <v>28.28</v>
      </c>
      <c r="G97" s="2"/>
      <c r="H97" s="2"/>
      <c r="I97" s="11"/>
    </row>
    <row r="98" spans="1:9" ht="15">
      <c r="A98" s="10" t="s">
        <v>16</v>
      </c>
      <c r="B98" s="4" t="s">
        <v>21</v>
      </c>
      <c r="C98" s="3">
        <v>404</v>
      </c>
      <c r="D98" s="4">
        <v>35</v>
      </c>
      <c r="E98" s="4">
        <f t="shared" si="4"/>
        <v>28</v>
      </c>
      <c r="F98" s="6">
        <f t="shared" si="5"/>
        <v>28.28</v>
      </c>
      <c r="G98" s="2"/>
      <c r="H98" s="2"/>
      <c r="I98" s="11"/>
    </row>
    <row r="99" spans="1:9" ht="15">
      <c r="A99" s="10" t="s">
        <v>16</v>
      </c>
      <c r="B99" s="4" t="s">
        <v>21</v>
      </c>
      <c r="C99" s="3">
        <v>442</v>
      </c>
      <c r="D99" s="4">
        <v>35</v>
      </c>
      <c r="E99" s="4">
        <f t="shared" si="4"/>
        <v>28</v>
      </c>
      <c r="F99" s="6">
        <f t="shared" si="5"/>
        <v>28.28</v>
      </c>
      <c r="G99" s="2"/>
      <c r="H99" s="2"/>
      <c r="I99" s="11"/>
    </row>
    <row r="100" spans="1:9" ht="15">
      <c r="A100" s="10" t="s">
        <v>16</v>
      </c>
      <c r="B100" s="4" t="s">
        <v>21</v>
      </c>
      <c r="C100" s="3">
        <v>451</v>
      </c>
      <c r="D100" s="4">
        <v>35</v>
      </c>
      <c r="E100" s="4">
        <f aca="true" t="shared" si="6" ref="E100:E131">D100*0.8</f>
        <v>28</v>
      </c>
      <c r="F100" s="6">
        <f aca="true" t="shared" si="7" ref="F100:F131">E100*1.01</f>
        <v>28.28</v>
      </c>
      <c r="G100" s="2"/>
      <c r="H100" s="2"/>
      <c r="I100" s="11"/>
    </row>
    <row r="101" spans="1:9" ht="15">
      <c r="A101" s="10" t="s">
        <v>16</v>
      </c>
      <c r="B101" s="4" t="s">
        <v>21</v>
      </c>
      <c r="C101" s="3">
        <v>477</v>
      </c>
      <c r="D101" s="4">
        <v>35</v>
      </c>
      <c r="E101" s="4">
        <f t="shared" si="6"/>
        <v>28</v>
      </c>
      <c r="F101" s="6">
        <f t="shared" si="7"/>
        <v>28.28</v>
      </c>
      <c r="G101" s="2"/>
      <c r="H101" s="2"/>
      <c r="I101" s="11"/>
    </row>
    <row r="102" spans="1:9" ht="15">
      <c r="A102" s="10" t="s">
        <v>16</v>
      </c>
      <c r="B102" s="4" t="s">
        <v>21</v>
      </c>
      <c r="C102" s="3">
        <v>494</v>
      </c>
      <c r="D102" s="4">
        <v>35</v>
      </c>
      <c r="E102" s="4">
        <f t="shared" si="6"/>
        <v>28</v>
      </c>
      <c r="F102" s="6">
        <f t="shared" si="7"/>
        <v>28.28</v>
      </c>
      <c r="G102" s="2"/>
      <c r="H102" s="2"/>
      <c r="I102" s="11"/>
    </row>
    <row r="103" spans="1:9" ht="15.75" thickBot="1">
      <c r="A103" s="30" t="s">
        <v>16</v>
      </c>
      <c r="B103" s="31" t="s">
        <v>21</v>
      </c>
      <c r="C103" s="14">
        <v>624</v>
      </c>
      <c r="D103" s="31">
        <v>35</v>
      </c>
      <c r="E103" s="31">
        <f t="shared" si="6"/>
        <v>28</v>
      </c>
      <c r="F103" s="32">
        <f t="shared" si="7"/>
        <v>28.28</v>
      </c>
      <c r="G103" s="43">
        <f>SUM(F94:F103)</f>
        <v>282.8</v>
      </c>
      <c r="H103" s="13"/>
      <c r="I103" s="15"/>
    </row>
    <row r="104" spans="1:9" ht="15">
      <c r="A104" s="21" t="s">
        <v>20</v>
      </c>
      <c r="B104" s="22" t="s">
        <v>22</v>
      </c>
      <c r="C104" s="23">
        <v>9</v>
      </c>
      <c r="D104" s="24">
        <v>50</v>
      </c>
      <c r="E104" s="24">
        <f t="shared" si="6"/>
        <v>40</v>
      </c>
      <c r="F104" s="25">
        <f t="shared" si="7"/>
        <v>40.4</v>
      </c>
      <c r="G104" s="22"/>
      <c r="H104" s="22"/>
      <c r="I104" s="26"/>
    </row>
    <row r="105" spans="1:9" ht="15">
      <c r="A105" s="10" t="s">
        <v>20</v>
      </c>
      <c r="B105" s="4" t="s">
        <v>21</v>
      </c>
      <c r="C105" s="3">
        <v>249</v>
      </c>
      <c r="D105" s="4">
        <v>35</v>
      </c>
      <c r="E105" s="4">
        <f t="shared" si="6"/>
        <v>28</v>
      </c>
      <c r="F105" s="6">
        <f t="shared" si="7"/>
        <v>28.28</v>
      </c>
      <c r="G105" s="2"/>
      <c r="H105" s="2"/>
      <c r="I105" s="11"/>
    </row>
    <row r="106" spans="1:9" ht="15">
      <c r="A106" s="10" t="s">
        <v>20</v>
      </c>
      <c r="B106" s="4" t="s">
        <v>21</v>
      </c>
      <c r="C106" s="3">
        <v>334</v>
      </c>
      <c r="D106" s="4">
        <v>35</v>
      </c>
      <c r="E106" s="4">
        <f t="shared" si="6"/>
        <v>28</v>
      </c>
      <c r="F106" s="6">
        <f t="shared" si="7"/>
        <v>28.28</v>
      </c>
      <c r="G106" s="2"/>
      <c r="H106" s="2"/>
      <c r="I106" s="11"/>
    </row>
    <row r="107" spans="1:9" ht="15">
      <c r="A107" s="10" t="s">
        <v>20</v>
      </c>
      <c r="B107" s="2" t="s">
        <v>22</v>
      </c>
      <c r="C107" s="3">
        <v>605</v>
      </c>
      <c r="D107" s="4">
        <v>50</v>
      </c>
      <c r="E107" s="4">
        <f t="shared" si="6"/>
        <v>40</v>
      </c>
      <c r="F107" s="6">
        <f t="shared" si="7"/>
        <v>40.4</v>
      </c>
      <c r="G107" s="2"/>
      <c r="H107" s="2"/>
      <c r="I107" s="11"/>
    </row>
    <row r="108" spans="1:9" ht="15">
      <c r="A108" s="10" t="s">
        <v>20</v>
      </c>
      <c r="B108" s="2" t="s">
        <v>22</v>
      </c>
      <c r="C108" s="3">
        <v>642</v>
      </c>
      <c r="D108" s="4">
        <v>50</v>
      </c>
      <c r="E108" s="4">
        <f t="shared" si="6"/>
        <v>40</v>
      </c>
      <c r="F108" s="6">
        <f t="shared" si="7"/>
        <v>40.4</v>
      </c>
      <c r="G108" s="2"/>
      <c r="H108" s="2"/>
      <c r="I108" s="11"/>
    </row>
    <row r="109" spans="1:9" ht="15">
      <c r="A109" s="10" t="s">
        <v>20</v>
      </c>
      <c r="B109" s="2" t="s">
        <v>22</v>
      </c>
      <c r="C109" s="3">
        <v>756</v>
      </c>
      <c r="D109" s="4">
        <v>50</v>
      </c>
      <c r="E109" s="4">
        <f t="shared" si="6"/>
        <v>40</v>
      </c>
      <c r="F109" s="6">
        <f t="shared" si="7"/>
        <v>40.4</v>
      </c>
      <c r="G109" s="2"/>
      <c r="H109" s="2"/>
      <c r="I109" s="11"/>
    </row>
    <row r="110" spans="1:9" ht="15">
      <c r="A110" s="10" t="s">
        <v>20</v>
      </c>
      <c r="B110" s="2" t="s">
        <v>22</v>
      </c>
      <c r="C110" s="3">
        <v>760</v>
      </c>
      <c r="D110" s="4">
        <v>50</v>
      </c>
      <c r="E110" s="4">
        <f t="shared" si="6"/>
        <v>40</v>
      </c>
      <c r="F110" s="6">
        <f t="shared" si="7"/>
        <v>40.4</v>
      </c>
      <c r="G110" s="2"/>
      <c r="H110" s="2"/>
      <c r="I110" s="11"/>
    </row>
    <row r="111" spans="1:9" ht="15">
      <c r="A111" s="10" t="s">
        <v>20</v>
      </c>
      <c r="B111" s="2" t="s">
        <v>22</v>
      </c>
      <c r="C111" s="3">
        <v>786</v>
      </c>
      <c r="D111" s="4">
        <v>50</v>
      </c>
      <c r="E111" s="4">
        <f t="shared" si="6"/>
        <v>40</v>
      </c>
      <c r="F111" s="6">
        <f t="shared" si="7"/>
        <v>40.4</v>
      </c>
      <c r="G111" s="2"/>
      <c r="H111" s="2"/>
      <c r="I111" s="11"/>
    </row>
    <row r="112" spans="1:9" ht="15">
      <c r="A112" s="10" t="s">
        <v>20</v>
      </c>
      <c r="B112" s="2" t="s">
        <v>22</v>
      </c>
      <c r="C112" s="3">
        <v>794</v>
      </c>
      <c r="D112" s="4">
        <v>50</v>
      </c>
      <c r="E112" s="4">
        <f t="shared" si="6"/>
        <v>40</v>
      </c>
      <c r="F112" s="6">
        <f t="shared" si="7"/>
        <v>40.4</v>
      </c>
      <c r="G112" s="2"/>
      <c r="H112" s="2"/>
      <c r="I112" s="11"/>
    </row>
    <row r="113" spans="1:9" ht="15.75" thickBot="1">
      <c r="A113" s="33" t="s">
        <v>20</v>
      </c>
      <c r="B113" s="37" t="s">
        <v>22</v>
      </c>
      <c r="C113" s="35" t="s">
        <v>48</v>
      </c>
      <c r="D113" s="34">
        <v>50</v>
      </c>
      <c r="E113" s="34">
        <f t="shared" si="6"/>
        <v>40</v>
      </c>
      <c r="F113" s="36">
        <f t="shared" si="7"/>
        <v>40.4</v>
      </c>
      <c r="G113" s="44">
        <f>SUM(F104:F113)</f>
        <v>379.75999999999993</v>
      </c>
      <c r="H113" s="37"/>
      <c r="I113" s="38"/>
    </row>
    <row r="114" spans="1:9" ht="15">
      <c r="A114" s="27" t="s">
        <v>18</v>
      </c>
      <c r="B114" s="28" t="s">
        <v>21</v>
      </c>
      <c r="C114" s="8">
        <v>53</v>
      </c>
      <c r="D114" s="28">
        <v>35</v>
      </c>
      <c r="E114" s="28">
        <f t="shared" si="6"/>
        <v>28</v>
      </c>
      <c r="F114" s="29">
        <f t="shared" si="7"/>
        <v>28.28</v>
      </c>
      <c r="G114" s="7"/>
      <c r="H114" s="7"/>
      <c r="I114" s="9"/>
    </row>
    <row r="115" spans="1:9" ht="15">
      <c r="A115" s="10" t="s">
        <v>18</v>
      </c>
      <c r="B115" s="4" t="s">
        <v>21</v>
      </c>
      <c r="C115" s="3">
        <v>66</v>
      </c>
      <c r="D115" s="4">
        <v>35</v>
      </c>
      <c r="E115" s="4">
        <f t="shared" si="6"/>
        <v>28</v>
      </c>
      <c r="F115" s="6">
        <f t="shared" si="7"/>
        <v>28.28</v>
      </c>
      <c r="G115" s="2"/>
      <c r="H115" s="2"/>
      <c r="I115" s="11"/>
    </row>
    <row r="116" spans="1:9" ht="15">
      <c r="A116" s="10" t="s">
        <v>18</v>
      </c>
      <c r="B116" s="4" t="s">
        <v>21</v>
      </c>
      <c r="C116" s="3">
        <v>331</v>
      </c>
      <c r="D116" s="4">
        <v>35</v>
      </c>
      <c r="E116" s="4">
        <f t="shared" si="6"/>
        <v>28</v>
      </c>
      <c r="F116" s="6">
        <f t="shared" si="7"/>
        <v>28.28</v>
      </c>
      <c r="G116" s="2"/>
      <c r="H116" s="2"/>
      <c r="I116" s="11"/>
    </row>
    <row r="117" spans="1:9" ht="15">
      <c r="A117" s="10" t="s">
        <v>18</v>
      </c>
      <c r="B117" s="2" t="s">
        <v>22</v>
      </c>
      <c r="C117" s="3">
        <v>360</v>
      </c>
      <c r="D117" s="4">
        <v>50</v>
      </c>
      <c r="E117" s="4">
        <f t="shared" si="6"/>
        <v>40</v>
      </c>
      <c r="F117" s="6">
        <f t="shared" si="7"/>
        <v>40.4</v>
      </c>
      <c r="G117" s="2"/>
      <c r="H117" s="2"/>
      <c r="I117" s="11"/>
    </row>
    <row r="118" spans="1:9" ht="15">
      <c r="A118" s="10" t="s">
        <v>18</v>
      </c>
      <c r="B118" s="4" t="s">
        <v>21</v>
      </c>
      <c r="C118" s="3">
        <v>394</v>
      </c>
      <c r="D118" s="4">
        <v>35</v>
      </c>
      <c r="E118" s="4">
        <f t="shared" si="6"/>
        <v>28</v>
      </c>
      <c r="F118" s="6">
        <f t="shared" si="7"/>
        <v>28.28</v>
      </c>
      <c r="G118" s="2"/>
      <c r="H118" s="2"/>
      <c r="I118" s="11"/>
    </row>
    <row r="119" spans="1:9" ht="15.75" thickBot="1">
      <c r="A119" s="30" t="s">
        <v>18</v>
      </c>
      <c r="B119" s="31" t="s">
        <v>21</v>
      </c>
      <c r="C119" s="14">
        <v>445</v>
      </c>
      <c r="D119" s="31">
        <v>35</v>
      </c>
      <c r="E119" s="31">
        <f t="shared" si="6"/>
        <v>28</v>
      </c>
      <c r="F119" s="32">
        <f t="shared" si="7"/>
        <v>28.28</v>
      </c>
      <c r="G119" s="43">
        <f>SUM(F114:F119)</f>
        <v>181.8</v>
      </c>
      <c r="H119" s="13"/>
      <c r="I119" s="15"/>
    </row>
    <row r="120" spans="1:9" ht="15">
      <c r="A120" s="21" t="s">
        <v>3</v>
      </c>
      <c r="B120" s="24" t="s">
        <v>23</v>
      </c>
      <c r="C120" s="23" t="s">
        <v>49</v>
      </c>
      <c r="D120" s="24">
        <v>25</v>
      </c>
      <c r="E120" s="24">
        <f t="shared" si="6"/>
        <v>20</v>
      </c>
      <c r="F120" s="25">
        <f t="shared" si="7"/>
        <v>20.2</v>
      </c>
      <c r="G120" s="22"/>
      <c r="H120" s="22"/>
      <c r="I120" s="26"/>
    </row>
    <row r="121" spans="1:9" ht="15">
      <c r="A121" s="10" t="s">
        <v>3</v>
      </c>
      <c r="B121" s="4" t="s">
        <v>21</v>
      </c>
      <c r="C121" s="3">
        <v>6</v>
      </c>
      <c r="D121" s="4">
        <v>35</v>
      </c>
      <c r="E121" s="4">
        <f t="shared" si="6"/>
        <v>28</v>
      </c>
      <c r="F121" s="6">
        <f t="shared" si="7"/>
        <v>28.28</v>
      </c>
      <c r="G121" s="2"/>
      <c r="H121" s="2"/>
      <c r="I121" s="11"/>
    </row>
    <row r="122" spans="1:9" ht="15">
      <c r="A122" s="10" t="s">
        <v>3</v>
      </c>
      <c r="B122" s="2" t="s">
        <v>22</v>
      </c>
      <c r="C122" s="3">
        <v>205</v>
      </c>
      <c r="D122" s="4">
        <v>50</v>
      </c>
      <c r="E122" s="4">
        <f t="shared" si="6"/>
        <v>40</v>
      </c>
      <c r="F122" s="6">
        <f t="shared" si="7"/>
        <v>40.4</v>
      </c>
      <c r="G122" s="2"/>
      <c r="H122" s="2"/>
      <c r="I122" s="12"/>
    </row>
    <row r="123" spans="1:9" ht="15">
      <c r="A123" s="10" t="s">
        <v>3</v>
      </c>
      <c r="B123" s="2" t="s">
        <v>22</v>
      </c>
      <c r="C123" s="3">
        <v>249</v>
      </c>
      <c r="D123" s="4">
        <v>50</v>
      </c>
      <c r="E123" s="4">
        <f t="shared" si="6"/>
        <v>40</v>
      </c>
      <c r="F123" s="6">
        <f t="shared" si="7"/>
        <v>40.4</v>
      </c>
      <c r="G123" s="2"/>
      <c r="H123" s="2"/>
      <c r="I123" s="11"/>
    </row>
    <row r="124" spans="1:9" ht="15">
      <c r="A124" s="10" t="s">
        <v>3</v>
      </c>
      <c r="B124" s="4" t="s">
        <v>21</v>
      </c>
      <c r="C124" s="3">
        <v>374</v>
      </c>
      <c r="D124" s="4">
        <v>35</v>
      </c>
      <c r="E124" s="4">
        <f t="shared" si="6"/>
        <v>28</v>
      </c>
      <c r="F124" s="6">
        <f t="shared" si="7"/>
        <v>28.28</v>
      </c>
      <c r="G124" s="2"/>
      <c r="H124" s="2"/>
      <c r="I124" s="11"/>
    </row>
    <row r="125" spans="1:9" ht="15">
      <c r="A125" s="10" t="s">
        <v>3</v>
      </c>
      <c r="B125" s="4" t="s">
        <v>21</v>
      </c>
      <c r="C125" s="3">
        <v>451</v>
      </c>
      <c r="D125" s="4">
        <v>35</v>
      </c>
      <c r="E125" s="4">
        <f t="shared" si="6"/>
        <v>28</v>
      </c>
      <c r="F125" s="6">
        <f t="shared" si="7"/>
        <v>28.28</v>
      </c>
      <c r="G125" s="2"/>
      <c r="H125" s="2"/>
      <c r="I125" s="11"/>
    </row>
    <row r="126" spans="1:9" ht="15">
      <c r="A126" s="10" t="s">
        <v>3</v>
      </c>
      <c r="B126" s="2" t="s">
        <v>22</v>
      </c>
      <c r="C126" s="3">
        <v>599</v>
      </c>
      <c r="D126" s="4">
        <v>50</v>
      </c>
      <c r="E126" s="4">
        <f t="shared" si="6"/>
        <v>40</v>
      </c>
      <c r="F126" s="6">
        <f t="shared" si="7"/>
        <v>40.4</v>
      </c>
      <c r="G126" s="2"/>
      <c r="H126" s="2"/>
      <c r="I126" s="11"/>
    </row>
    <row r="127" spans="1:9" ht="15">
      <c r="A127" s="10" t="s">
        <v>3</v>
      </c>
      <c r="B127" s="2" t="s">
        <v>22</v>
      </c>
      <c r="C127" s="3">
        <v>604</v>
      </c>
      <c r="D127" s="4">
        <v>50</v>
      </c>
      <c r="E127" s="4">
        <f t="shared" si="6"/>
        <v>40</v>
      </c>
      <c r="F127" s="6">
        <f t="shared" si="7"/>
        <v>40.4</v>
      </c>
      <c r="G127" s="2"/>
      <c r="H127" s="2"/>
      <c r="I127" s="11"/>
    </row>
    <row r="128" spans="1:9" ht="15">
      <c r="A128" s="10" t="s">
        <v>3</v>
      </c>
      <c r="B128" s="2" t="s">
        <v>22</v>
      </c>
      <c r="C128" s="3">
        <v>606</v>
      </c>
      <c r="D128" s="4">
        <v>50</v>
      </c>
      <c r="E128" s="4">
        <f t="shared" si="6"/>
        <v>40</v>
      </c>
      <c r="F128" s="6">
        <f t="shared" si="7"/>
        <v>40.4</v>
      </c>
      <c r="G128" s="2"/>
      <c r="H128" s="2"/>
      <c r="I128" s="11"/>
    </row>
    <row r="129" spans="1:9" ht="15">
      <c r="A129" s="10" t="s">
        <v>3</v>
      </c>
      <c r="B129" s="4" t="s">
        <v>21</v>
      </c>
      <c r="C129" s="3">
        <v>711</v>
      </c>
      <c r="D129" s="4">
        <v>35</v>
      </c>
      <c r="E129" s="4">
        <f t="shared" si="6"/>
        <v>28</v>
      </c>
      <c r="F129" s="6">
        <f t="shared" si="7"/>
        <v>28.28</v>
      </c>
      <c r="G129" s="2"/>
      <c r="H129" s="2"/>
      <c r="I129" s="11"/>
    </row>
    <row r="130" spans="1:9" ht="15">
      <c r="A130" s="10" t="s">
        <v>3</v>
      </c>
      <c r="B130" s="2" t="s">
        <v>22</v>
      </c>
      <c r="C130" s="3">
        <v>773</v>
      </c>
      <c r="D130" s="4">
        <v>50</v>
      </c>
      <c r="E130" s="4">
        <f t="shared" si="6"/>
        <v>40</v>
      </c>
      <c r="F130" s="6">
        <f t="shared" si="7"/>
        <v>40.4</v>
      </c>
      <c r="G130" s="2"/>
      <c r="H130" s="2"/>
      <c r="I130" s="11"/>
    </row>
    <row r="131" spans="1:9" ht="15">
      <c r="A131" s="10" t="s">
        <v>3</v>
      </c>
      <c r="B131" s="2" t="s">
        <v>22</v>
      </c>
      <c r="C131" s="3">
        <v>783</v>
      </c>
      <c r="D131" s="4">
        <v>50</v>
      </c>
      <c r="E131" s="4">
        <f t="shared" si="6"/>
        <v>40</v>
      </c>
      <c r="F131" s="6">
        <f t="shared" si="7"/>
        <v>40.4</v>
      </c>
      <c r="G131" s="2"/>
      <c r="H131" s="2"/>
      <c r="I131" s="11"/>
    </row>
    <row r="132" spans="1:9" ht="15.75" thickBot="1">
      <c r="A132" s="33" t="s">
        <v>3</v>
      </c>
      <c r="B132" s="37" t="s">
        <v>42</v>
      </c>
      <c r="C132" s="35" t="s">
        <v>47</v>
      </c>
      <c r="D132" s="37">
        <v>50</v>
      </c>
      <c r="E132" s="34">
        <f>D132*0.8</f>
        <v>40</v>
      </c>
      <c r="F132" s="36">
        <f>E132*1.01</f>
        <v>40.4</v>
      </c>
      <c r="G132" s="44">
        <f>SUM(F120:F132)</f>
        <v>456.51999999999987</v>
      </c>
      <c r="H132" s="37"/>
      <c r="I132" s="38"/>
    </row>
    <row r="133" spans="1:9" ht="15.75" thickBot="1">
      <c r="A133" s="39"/>
      <c r="B133" s="40"/>
      <c r="C133" s="41"/>
      <c r="D133" s="40">
        <f>SUM(D4:D132)</f>
        <v>5575</v>
      </c>
      <c r="E133" s="40">
        <f>SUM(E4:E132)</f>
        <v>4460</v>
      </c>
      <c r="F133" s="40">
        <f>SUM(F4:F132)</f>
        <v>4504.600000000003</v>
      </c>
      <c r="G133" s="40">
        <f>SUM(G4:G132)</f>
        <v>4504.6</v>
      </c>
      <c r="H133" s="40"/>
      <c r="I133" s="42"/>
    </row>
  </sheetData>
  <sheetProtection/>
  <autoFilter ref="A3:G133">
    <sortState ref="A4:G133">
      <sortCondition sortBy="value" ref="A4:A1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7109375" style="0" customWidth="1"/>
    <col min="2" max="2" width="46.140625" style="0" customWidth="1"/>
    <col min="4" max="4" width="0" style="0" hidden="1" customWidth="1"/>
  </cols>
  <sheetData>
    <row r="1" ht="15.75" thickBot="1"/>
    <row r="2" spans="1:7" ht="15.75" thickBot="1">
      <c r="A2" s="16" t="s">
        <v>164</v>
      </c>
      <c r="B2" s="17" t="s">
        <v>165</v>
      </c>
      <c r="C2" s="17" t="s">
        <v>166</v>
      </c>
      <c r="D2" s="17" t="s">
        <v>167</v>
      </c>
      <c r="E2" s="17" t="s">
        <v>168</v>
      </c>
      <c r="F2" s="17" t="s">
        <v>169</v>
      </c>
      <c r="G2" s="20" t="s">
        <v>170</v>
      </c>
    </row>
    <row r="3" spans="1:7" ht="15" customHeight="1">
      <c r="A3" s="48" t="s">
        <v>157</v>
      </c>
      <c r="B3" s="55" t="s">
        <v>81</v>
      </c>
      <c r="C3" s="56">
        <v>150</v>
      </c>
      <c r="D3" s="7">
        <v>1</v>
      </c>
      <c r="E3" s="7">
        <f>D3</f>
        <v>1</v>
      </c>
      <c r="F3" s="66">
        <f>C3*1.15+E3</f>
        <v>173.5</v>
      </c>
      <c r="G3" s="67"/>
    </row>
    <row r="4" spans="1:7" ht="15" customHeight="1">
      <c r="A4" s="49" t="s">
        <v>157</v>
      </c>
      <c r="B4" s="46" t="s">
        <v>88</v>
      </c>
      <c r="C4" s="47">
        <v>150</v>
      </c>
      <c r="D4" s="2">
        <v>1</v>
      </c>
      <c r="E4" s="2">
        <f>D4</f>
        <v>1</v>
      </c>
      <c r="F4" s="68">
        <f aca="true" t="shared" si="0" ref="F4:F67">C4*1.15+E4</f>
        <v>173.5</v>
      </c>
      <c r="G4" s="69"/>
    </row>
    <row r="5" spans="1:7" ht="15" customHeight="1">
      <c r="A5" s="49" t="s">
        <v>157</v>
      </c>
      <c r="B5" s="46" t="s">
        <v>89</v>
      </c>
      <c r="C5" s="47">
        <v>150</v>
      </c>
      <c r="D5" s="2">
        <v>1</v>
      </c>
      <c r="E5" s="2">
        <f>D5</f>
        <v>1</v>
      </c>
      <c r="F5" s="68">
        <f t="shared" si="0"/>
        <v>173.5</v>
      </c>
      <c r="G5" s="69"/>
    </row>
    <row r="6" spans="1:7" ht="15" customHeight="1">
      <c r="A6" s="49" t="s">
        <v>157</v>
      </c>
      <c r="B6" s="46" t="s">
        <v>125</v>
      </c>
      <c r="C6" s="47">
        <v>150</v>
      </c>
      <c r="D6" s="2">
        <v>1</v>
      </c>
      <c r="E6" s="2">
        <f>D6</f>
        <v>1</v>
      </c>
      <c r="F6" s="68">
        <f t="shared" si="0"/>
        <v>173.5</v>
      </c>
      <c r="G6" s="69"/>
    </row>
    <row r="7" spans="1:7" ht="15" customHeight="1">
      <c r="A7" s="49" t="s">
        <v>157</v>
      </c>
      <c r="B7" s="46" t="s">
        <v>126</v>
      </c>
      <c r="C7" s="47">
        <v>150</v>
      </c>
      <c r="D7" s="2">
        <v>1</v>
      </c>
      <c r="E7" s="2">
        <f>D7</f>
        <v>1</v>
      </c>
      <c r="F7" s="68">
        <f t="shared" si="0"/>
        <v>173.5</v>
      </c>
      <c r="G7" s="69"/>
    </row>
    <row r="8" spans="1:7" ht="15" customHeight="1">
      <c r="A8" s="49" t="s">
        <v>157</v>
      </c>
      <c r="B8" s="46" t="s">
        <v>131</v>
      </c>
      <c r="C8" s="47">
        <v>150</v>
      </c>
      <c r="D8" s="2">
        <v>1</v>
      </c>
      <c r="E8" s="2">
        <f>D8</f>
        <v>1</v>
      </c>
      <c r="F8" s="68">
        <f t="shared" si="0"/>
        <v>173.5</v>
      </c>
      <c r="G8" s="69"/>
    </row>
    <row r="9" spans="1:7" ht="15" customHeight="1">
      <c r="A9" s="49" t="s">
        <v>157</v>
      </c>
      <c r="B9" s="46" t="s">
        <v>132</v>
      </c>
      <c r="C9" s="47">
        <v>150</v>
      </c>
      <c r="D9" s="2">
        <v>1</v>
      </c>
      <c r="E9" s="2">
        <f>D9</f>
        <v>1</v>
      </c>
      <c r="F9" s="68">
        <f t="shared" si="0"/>
        <v>173.5</v>
      </c>
      <c r="G9" s="69"/>
    </row>
    <row r="10" spans="1:7" ht="15" customHeight="1">
      <c r="A10" s="49" t="s">
        <v>157</v>
      </c>
      <c r="B10" s="46" t="s">
        <v>133</v>
      </c>
      <c r="C10" s="47">
        <v>150</v>
      </c>
      <c r="D10" s="2">
        <v>1</v>
      </c>
      <c r="E10" s="2">
        <f>D10</f>
        <v>1</v>
      </c>
      <c r="F10" s="68">
        <f t="shared" si="0"/>
        <v>173.5</v>
      </c>
      <c r="G10" s="69"/>
    </row>
    <row r="11" spans="1:7" ht="15" customHeight="1">
      <c r="A11" s="49" t="s">
        <v>157</v>
      </c>
      <c r="B11" s="46" t="s">
        <v>140</v>
      </c>
      <c r="C11" s="47">
        <v>90</v>
      </c>
      <c r="D11" s="2">
        <v>7</v>
      </c>
      <c r="E11" s="2">
        <f>D11</f>
        <v>7</v>
      </c>
      <c r="F11" s="68">
        <f t="shared" si="0"/>
        <v>110.49999999999999</v>
      </c>
      <c r="G11" s="69"/>
    </row>
    <row r="12" spans="1:7" ht="15" customHeight="1" thickBot="1">
      <c r="A12" s="59" t="s">
        <v>157</v>
      </c>
      <c r="B12" s="60" t="s">
        <v>140</v>
      </c>
      <c r="C12" s="61">
        <v>90</v>
      </c>
      <c r="D12" s="37">
        <v>7</v>
      </c>
      <c r="E12" s="37">
        <f>D12</f>
        <v>7</v>
      </c>
      <c r="F12" s="44">
        <f t="shared" si="0"/>
        <v>110.49999999999999</v>
      </c>
      <c r="G12" s="70">
        <f>SUM(F3:F12)</f>
        <v>1609</v>
      </c>
    </row>
    <row r="13" spans="1:7" ht="15" customHeight="1" thickBot="1">
      <c r="A13" s="39" t="s">
        <v>161</v>
      </c>
      <c r="B13" s="64" t="s">
        <v>54</v>
      </c>
      <c r="C13" s="65">
        <v>6</v>
      </c>
      <c r="D13" s="40">
        <v>0.1</v>
      </c>
      <c r="E13" s="40">
        <f>D13</f>
        <v>0.1</v>
      </c>
      <c r="F13" s="71">
        <f t="shared" si="0"/>
        <v>6.999999999999999</v>
      </c>
      <c r="G13" s="72">
        <f>F13</f>
        <v>6.999999999999999</v>
      </c>
    </row>
    <row r="14" spans="1:7" ht="15" customHeight="1">
      <c r="A14" s="52" t="s">
        <v>151</v>
      </c>
      <c r="B14" s="53" t="s">
        <v>50</v>
      </c>
      <c r="C14" s="54">
        <v>14.5</v>
      </c>
      <c r="D14" s="22">
        <v>0.5</v>
      </c>
      <c r="E14" s="22">
        <f>D14</f>
        <v>0.5</v>
      </c>
      <c r="F14" s="73">
        <f t="shared" si="0"/>
        <v>17.174999999999997</v>
      </c>
      <c r="G14" s="74"/>
    </row>
    <row r="15" spans="1:7" ht="15" customHeight="1">
      <c r="A15" s="49" t="s">
        <v>151</v>
      </c>
      <c r="B15" s="46" t="s">
        <v>50</v>
      </c>
      <c r="C15" s="47">
        <v>14.5</v>
      </c>
      <c r="D15" s="2">
        <v>0.5</v>
      </c>
      <c r="E15" s="2">
        <f>D15</f>
        <v>0.5</v>
      </c>
      <c r="F15" s="68">
        <f t="shared" si="0"/>
        <v>17.174999999999997</v>
      </c>
      <c r="G15" s="69"/>
    </row>
    <row r="16" spans="1:7" ht="15" customHeight="1">
      <c r="A16" s="49" t="s">
        <v>151</v>
      </c>
      <c r="B16" s="46" t="s">
        <v>51</v>
      </c>
      <c r="C16" s="47">
        <v>14.5</v>
      </c>
      <c r="D16" s="2">
        <v>0.5</v>
      </c>
      <c r="E16" s="2">
        <f>D16</f>
        <v>0.5</v>
      </c>
      <c r="F16" s="68">
        <f t="shared" si="0"/>
        <v>17.174999999999997</v>
      </c>
      <c r="G16" s="69"/>
    </row>
    <row r="17" spans="1:7" ht="15" customHeight="1">
      <c r="A17" s="49" t="s">
        <v>151</v>
      </c>
      <c r="B17" s="46" t="s">
        <v>62</v>
      </c>
      <c r="C17" s="47">
        <v>137</v>
      </c>
      <c r="D17" s="2">
        <v>1</v>
      </c>
      <c r="E17" s="2">
        <f>D17</f>
        <v>1</v>
      </c>
      <c r="F17" s="68">
        <f t="shared" si="0"/>
        <v>158.54999999999998</v>
      </c>
      <c r="G17" s="69"/>
    </row>
    <row r="18" spans="1:7" ht="15" customHeight="1">
      <c r="A18" s="49" t="s">
        <v>151</v>
      </c>
      <c r="B18" s="46" t="s">
        <v>63</v>
      </c>
      <c r="C18" s="47">
        <v>20</v>
      </c>
      <c r="D18" s="2">
        <v>0.5</v>
      </c>
      <c r="E18" s="2">
        <f>D18</f>
        <v>0.5</v>
      </c>
      <c r="F18" s="68">
        <f t="shared" si="0"/>
        <v>23.5</v>
      </c>
      <c r="G18" s="69"/>
    </row>
    <row r="19" spans="1:7" ht="15" customHeight="1">
      <c r="A19" s="49" t="s">
        <v>151</v>
      </c>
      <c r="B19" s="46" t="s">
        <v>64</v>
      </c>
      <c r="C19" s="47">
        <v>20</v>
      </c>
      <c r="D19" s="2">
        <v>0.5</v>
      </c>
      <c r="E19" s="2">
        <f>D19</f>
        <v>0.5</v>
      </c>
      <c r="F19" s="68">
        <f t="shared" si="0"/>
        <v>23.5</v>
      </c>
      <c r="G19" s="69"/>
    </row>
    <row r="20" spans="1:7" ht="15" customHeight="1">
      <c r="A20" s="49" t="s">
        <v>151</v>
      </c>
      <c r="B20" s="46" t="s">
        <v>64</v>
      </c>
      <c r="C20" s="47">
        <v>20</v>
      </c>
      <c r="D20" s="2">
        <v>0.5</v>
      </c>
      <c r="E20" s="2">
        <f>D20</f>
        <v>0.5</v>
      </c>
      <c r="F20" s="68">
        <f t="shared" si="0"/>
        <v>23.5</v>
      </c>
      <c r="G20" s="69"/>
    </row>
    <row r="21" spans="1:7" ht="15" customHeight="1">
      <c r="A21" s="49" t="s">
        <v>151</v>
      </c>
      <c r="B21" s="46" t="s">
        <v>64</v>
      </c>
      <c r="C21" s="47">
        <v>20</v>
      </c>
      <c r="D21" s="2">
        <v>0.5</v>
      </c>
      <c r="E21" s="2">
        <f>D21</f>
        <v>0.5</v>
      </c>
      <c r="F21" s="68">
        <f t="shared" si="0"/>
        <v>23.5</v>
      </c>
      <c r="G21" s="69"/>
    </row>
    <row r="22" spans="1:7" ht="15" customHeight="1">
      <c r="A22" s="49" t="s">
        <v>151</v>
      </c>
      <c r="B22" s="46" t="s">
        <v>65</v>
      </c>
      <c r="C22" s="47">
        <v>20</v>
      </c>
      <c r="D22" s="2">
        <v>0.5</v>
      </c>
      <c r="E22" s="2">
        <f>D22</f>
        <v>0.5</v>
      </c>
      <c r="F22" s="68">
        <f t="shared" si="0"/>
        <v>23.5</v>
      </c>
      <c r="G22" s="69"/>
    </row>
    <row r="23" spans="1:7" ht="15" customHeight="1">
      <c r="A23" s="49" t="s">
        <v>151</v>
      </c>
      <c r="B23" s="46" t="s">
        <v>65</v>
      </c>
      <c r="C23" s="47">
        <v>20</v>
      </c>
      <c r="D23" s="2">
        <v>0.5</v>
      </c>
      <c r="E23" s="2">
        <f>D23</f>
        <v>0.5</v>
      </c>
      <c r="F23" s="68">
        <f t="shared" si="0"/>
        <v>23.5</v>
      </c>
      <c r="G23" s="69"/>
    </row>
    <row r="24" spans="1:7" ht="15" customHeight="1">
      <c r="A24" s="49" t="s">
        <v>151</v>
      </c>
      <c r="B24" s="46" t="s">
        <v>65</v>
      </c>
      <c r="C24" s="47">
        <v>20</v>
      </c>
      <c r="D24" s="2">
        <v>0.5</v>
      </c>
      <c r="E24" s="2">
        <f>D24</f>
        <v>0.5</v>
      </c>
      <c r="F24" s="68">
        <f t="shared" si="0"/>
        <v>23.5</v>
      </c>
      <c r="G24" s="69"/>
    </row>
    <row r="25" spans="1:7" ht="15" customHeight="1">
      <c r="A25" s="49" t="s">
        <v>151</v>
      </c>
      <c r="B25" s="46" t="s">
        <v>67</v>
      </c>
      <c r="C25" s="47">
        <v>75</v>
      </c>
      <c r="D25" s="2">
        <v>0.5</v>
      </c>
      <c r="E25" s="2">
        <f>D25</f>
        <v>0.5</v>
      </c>
      <c r="F25" s="68">
        <f t="shared" si="0"/>
        <v>86.75</v>
      </c>
      <c r="G25" s="69"/>
    </row>
    <row r="26" spans="1:7" ht="15" customHeight="1">
      <c r="A26" s="49" t="s">
        <v>151</v>
      </c>
      <c r="B26" s="46" t="s">
        <v>68</v>
      </c>
      <c r="C26" s="47">
        <v>85</v>
      </c>
      <c r="D26" s="2">
        <v>0.5</v>
      </c>
      <c r="E26" s="2">
        <f>D26</f>
        <v>0.5</v>
      </c>
      <c r="F26" s="68">
        <f t="shared" si="0"/>
        <v>98.24999999999999</v>
      </c>
      <c r="G26" s="69"/>
    </row>
    <row r="27" spans="1:7" ht="15" customHeight="1">
      <c r="A27" s="49" t="s">
        <v>151</v>
      </c>
      <c r="B27" s="46" t="s">
        <v>81</v>
      </c>
      <c r="C27" s="47">
        <v>150</v>
      </c>
      <c r="D27" s="2">
        <v>1</v>
      </c>
      <c r="E27" s="2">
        <f>D27</f>
        <v>1</v>
      </c>
      <c r="F27" s="68">
        <f t="shared" si="0"/>
        <v>173.5</v>
      </c>
      <c r="G27" s="69"/>
    </row>
    <row r="28" spans="1:7" ht="15" customHeight="1">
      <c r="A28" s="49" t="s">
        <v>151</v>
      </c>
      <c r="B28" s="46" t="s">
        <v>83</v>
      </c>
      <c r="C28" s="47">
        <v>150</v>
      </c>
      <c r="D28" s="2">
        <v>1</v>
      </c>
      <c r="E28" s="2">
        <f>D28</f>
        <v>1</v>
      </c>
      <c r="F28" s="68">
        <f t="shared" si="0"/>
        <v>173.5</v>
      </c>
      <c r="G28" s="69"/>
    </row>
    <row r="29" spans="1:7" ht="15" customHeight="1">
      <c r="A29" s="49" t="s">
        <v>151</v>
      </c>
      <c r="B29" s="46" t="s">
        <v>107</v>
      </c>
      <c r="C29" s="47">
        <v>150</v>
      </c>
      <c r="D29" s="2">
        <v>1</v>
      </c>
      <c r="E29" s="2">
        <f>D29</f>
        <v>1</v>
      </c>
      <c r="F29" s="68">
        <f t="shared" si="0"/>
        <v>173.5</v>
      </c>
      <c r="G29" s="69"/>
    </row>
    <row r="30" spans="1:7" ht="15" customHeight="1">
      <c r="A30" s="49" t="s">
        <v>151</v>
      </c>
      <c r="B30" s="46" t="s">
        <v>127</v>
      </c>
      <c r="C30" s="47">
        <v>150</v>
      </c>
      <c r="D30" s="2">
        <v>1</v>
      </c>
      <c r="E30" s="2">
        <f>D30</f>
        <v>1</v>
      </c>
      <c r="F30" s="68">
        <f t="shared" si="0"/>
        <v>173.5</v>
      </c>
      <c r="G30" s="69"/>
    </row>
    <row r="31" spans="1:7" ht="15" customHeight="1">
      <c r="A31" s="49" t="s">
        <v>151</v>
      </c>
      <c r="B31" s="46" t="s">
        <v>128</v>
      </c>
      <c r="C31" s="47">
        <v>150</v>
      </c>
      <c r="D31" s="2">
        <v>1</v>
      </c>
      <c r="E31" s="2">
        <f>D31</f>
        <v>1</v>
      </c>
      <c r="F31" s="68">
        <f t="shared" si="0"/>
        <v>173.5</v>
      </c>
      <c r="G31" s="69"/>
    </row>
    <row r="32" spans="1:7" ht="15" customHeight="1">
      <c r="A32" s="49" t="s">
        <v>151</v>
      </c>
      <c r="B32" s="46" t="s">
        <v>129</v>
      </c>
      <c r="C32" s="47">
        <v>150</v>
      </c>
      <c r="D32" s="2">
        <v>1</v>
      </c>
      <c r="E32" s="2">
        <f>D32</f>
        <v>1</v>
      </c>
      <c r="F32" s="68">
        <f t="shared" si="0"/>
        <v>173.5</v>
      </c>
      <c r="G32" s="69"/>
    </row>
    <row r="33" spans="1:7" ht="15" customHeight="1" thickBot="1">
      <c r="A33" s="59" t="s">
        <v>151</v>
      </c>
      <c r="B33" s="60" t="s">
        <v>141</v>
      </c>
      <c r="C33" s="61">
        <v>65</v>
      </c>
      <c r="D33" s="37">
        <v>5</v>
      </c>
      <c r="E33" s="37">
        <f>D33</f>
        <v>5</v>
      </c>
      <c r="F33" s="44">
        <f t="shared" si="0"/>
        <v>79.75</v>
      </c>
      <c r="G33" s="70">
        <f>SUM(F14:F33)</f>
        <v>1680.3249999999998</v>
      </c>
    </row>
    <row r="34" spans="1:7" ht="15" customHeight="1">
      <c r="A34" s="48" t="s">
        <v>177</v>
      </c>
      <c r="B34" s="55" t="s">
        <v>57</v>
      </c>
      <c r="C34" s="56">
        <v>30</v>
      </c>
      <c r="D34" s="7">
        <v>0.5</v>
      </c>
      <c r="E34" s="7">
        <f>D34</f>
        <v>0.5</v>
      </c>
      <c r="F34" s="66">
        <f t="shared" si="0"/>
        <v>35</v>
      </c>
      <c r="G34" s="67"/>
    </row>
    <row r="35" spans="1:7" ht="15" customHeight="1" thickBot="1">
      <c r="A35" s="51" t="s">
        <v>177</v>
      </c>
      <c r="B35" s="57" t="s">
        <v>130</v>
      </c>
      <c r="C35" s="58">
        <v>150</v>
      </c>
      <c r="D35" s="13">
        <v>1</v>
      </c>
      <c r="E35" s="13">
        <f>D35</f>
        <v>1</v>
      </c>
      <c r="F35" s="43">
        <f t="shared" si="0"/>
        <v>173.5</v>
      </c>
      <c r="G35" s="75">
        <f>SUM(F34:F35)</f>
        <v>208.5</v>
      </c>
    </row>
    <row r="36" spans="1:7" ht="15" customHeight="1">
      <c r="A36" s="52" t="s">
        <v>154</v>
      </c>
      <c r="B36" s="53" t="s">
        <v>85</v>
      </c>
      <c r="C36" s="54">
        <v>150</v>
      </c>
      <c r="D36" s="22">
        <v>1</v>
      </c>
      <c r="E36" s="22">
        <f>D36</f>
        <v>1</v>
      </c>
      <c r="F36" s="73">
        <f t="shared" si="0"/>
        <v>173.5</v>
      </c>
      <c r="G36" s="74"/>
    </row>
    <row r="37" spans="1:7" ht="15" customHeight="1">
      <c r="A37" s="49" t="s">
        <v>154</v>
      </c>
      <c r="B37" s="46" t="s">
        <v>134</v>
      </c>
      <c r="C37" s="47">
        <v>150</v>
      </c>
      <c r="D37" s="2">
        <v>1</v>
      </c>
      <c r="E37" s="2">
        <f>D37</f>
        <v>1</v>
      </c>
      <c r="F37" s="68">
        <f t="shared" si="0"/>
        <v>173.5</v>
      </c>
      <c r="G37" s="69"/>
    </row>
    <row r="38" spans="1:7" ht="15" customHeight="1" thickBot="1">
      <c r="A38" s="59" t="s">
        <v>154</v>
      </c>
      <c r="B38" s="60" t="s">
        <v>135</v>
      </c>
      <c r="C38" s="61">
        <v>150</v>
      </c>
      <c r="D38" s="37">
        <v>1</v>
      </c>
      <c r="E38" s="37">
        <f>D38</f>
        <v>1</v>
      </c>
      <c r="F38" s="44">
        <f t="shared" si="0"/>
        <v>173.5</v>
      </c>
      <c r="G38" s="70">
        <f>SUM(F36:F38)</f>
        <v>520.5</v>
      </c>
    </row>
    <row r="39" spans="1:7" ht="15" customHeight="1">
      <c r="A39" s="48" t="s">
        <v>173</v>
      </c>
      <c r="B39" s="55" t="s">
        <v>82</v>
      </c>
      <c r="C39" s="56">
        <v>150</v>
      </c>
      <c r="D39" s="7">
        <v>1</v>
      </c>
      <c r="E39" s="7">
        <f>D39</f>
        <v>1</v>
      </c>
      <c r="F39" s="66">
        <f t="shared" si="0"/>
        <v>173.5</v>
      </c>
      <c r="G39" s="67"/>
    </row>
    <row r="40" spans="1:7" ht="15" customHeight="1">
      <c r="A40" s="49" t="s">
        <v>173</v>
      </c>
      <c r="B40" s="46" t="s">
        <v>138</v>
      </c>
      <c r="C40" s="47">
        <v>61</v>
      </c>
      <c r="D40" s="2">
        <v>5</v>
      </c>
      <c r="E40" s="2">
        <f>D40</f>
        <v>5</v>
      </c>
      <c r="F40" s="68">
        <f t="shared" si="0"/>
        <v>75.14999999999999</v>
      </c>
      <c r="G40" s="69"/>
    </row>
    <row r="41" spans="1:7" ht="15" customHeight="1" thickBot="1">
      <c r="A41" s="51" t="s">
        <v>173</v>
      </c>
      <c r="B41" s="57" t="s">
        <v>143</v>
      </c>
      <c r="C41" s="58">
        <v>76</v>
      </c>
      <c r="D41" s="13">
        <v>5</v>
      </c>
      <c r="E41" s="13">
        <f>D41</f>
        <v>5</v>
      </c>
      <c r="F41" s="43">
        <f t="shared" si="0"/>
        <v>92.39999999999999</v>
      </c>
      <c r="G41" s="75">
        <f>SUM(F39:F41)</f>
        <v>341.04999999999995</v>
      </c>
    </row>
    <row r="42" spans="1:7" ht="15" customHeight="1">
      <c r="A42" s="52" t="s">
        <v>147</v>
      </c>
      <c r="B42" s="53" t="s">
        <v>52</v>
      </c>
      <c r="C42" s="54">
        <v>18</v>
      </c>
      <c r="D42" s="22">
        <v>0.5</v>
      </c>
      <c r="E42" s="22">
        <f>D42</f>
        <v>0.5</v>
      </c>
      <c r="F42" s="73">
        <f t="shared" si="0"/>
        <v>21.2</v>
      </c>
      <c r="G42" s="74"/>
    </row>
    <row r="43" spans="1:7" ht="15" customHeight="1">
      <c r="A43" s="49" t="s">
        <v>147</v>
      </c>
      <c r="B43" s="46" t="s">
        <v>53</v>
      </c>
      <c r="C43" s="47">
        <v>25</v>
      </c>
      <c r="D43" s="2">
        <v>0.2</v>
      </c>
      <c r="E43" s="2">
        <f>D43</f>
        <v>0.2</v>
      </c>
      <c r="F43" s="68">
        <f t="shared" si="0"/>
        <v>28.949999999999996</v>
      </c>
      <c r="G43" s="69"/>
    </row>
    <row r="44" spans="1:7" ht="15" customHeight="1">
      <c r="A44" s="49" t="s">
        <v>147</v>
      </c>
      <c r="B44" s="46" t="s">
        <v>55</v>
      </c>
      <c r="C44" s="47">
        <v>7</v>
      </c>
      <c r="D44" s="2">
        <v>0.1</v>
      </c>
      <c r="E44" s="2">
        <f>D44</f>
        <v>0.1</v>
      </c>
      <c r="F44" s="68">
        <f t="shared" si="0"/>
        <v>8.149999999999999</v>
      </c>
      <c r="G44" s="69"/>
    </row>
    <row r="45" spans="1:7" ht="15" customHeight="1">
      <c r="A45" s="49" t="s">
        <v>147</v>
      </c>
      <c r="B45" s="46" t="s">
        <v>60</v>
      </c>
      <c r="C45" s="47">
        <v>140</v>
      </c>
      <c r="D45" s="2">
        <v>1</v>
      </c>
      <c r="E45" s="2">
        <f>D45</f>
        <v>1</v>
      </c>
      <c r="F45" s="68">
        <f t="shared" si="0"/>
        <v>162</v>
      </c>
      <c r="G45" s="69"/>
    </row>
    <row r="46" spans="1:7" ht="15" customHeight="1">
      <c r="A46" s="49" t="s">
        <v>147</v>
      </c>
      <c r="B46" s="46" t="s">
        <v>61</v>
      </c>
      <c r="C46" s="47">
        <v>115</v>
      </c>
      <c r="D46" s="2">
        <v>1</v>
      </c>
      <c r="E46" s="2">
        <f>D46</f>
        <v>1</v>
      </c>
      <c r="F46" s="68">
        <f t="shared" si="0"/>
        <v>133.25</v>
      </c>
      <c r="G46" s="69"/>
    </row>
    <row r="47" spans="1:7" ht="15" customHeight="1">
      <c r="A47" s="49" t="s">
        <v>147</v>
      </c>
      <c r="B47" s="46" t="s">
        <v>73</v>
      </c>
      <c r="C47" s="47">
        <v>15</v>
      </c>
      <c r="D47" s="2">
        <v>0.5</v>
      </c>
      <c r="E47" s="2">
        <f>D47</f>
        <v>0.5</v>
      </c>
      <c r="F47" s="68">
        <f t="shared" si="0"/>
        <v>17.75</v>
      </c>
      <c r="G47" s="69"/>
    </row>
    <row r="48" spans="1:7" ht="15" customHeight="1">
      <c r="A48" s="49" t="s">
        <v>147</v>
      </c>
      <c r="B48" s="46" t="s">
        <v>73</v>
      </c>
      <c r="C48" s="47">
        <v>15</v>
      </c>
      <c r="D48" s="2">
        <v>0.5</v>
      </c>
      <c r="E48" s="2">
        <f>D48</f>
        <v>0.5</v>
      </c>
      <c r="F48" s="68">
        <f t="shared" si="0"/>
        <v>17.75</v>
      </c>
      <c r="G48" s="69"/>
    </row>
    <row r="49" spans="1:7" ht="15" customHeight="1">
      <c r="A49" s="49" t="s">
        <v>147</v>
      </c>
      <c r="B49" s="46" t="s">
        <v>73</v>
      </c>
      <c r="C49" s="47">
        <v>15</v>
      </c>
      <c r="D49" s="2">
        <v>0.5</v>
      </c>
      <c r="E49" s="2">
        <f>D49</f>
        <v>0.5</v>
      </c>
      <c r="F49" s="68">
        <f t="shared" si="0"/>
        <v>17.75</v>
      </c>
      <c r="G49" s="69"/>
    </row>
    <row r="50" spans="1:7" ht="15" customHeight="1">
      <c r="A50" s="49" t="s">
        <v>147</v>
      </c>
      <c r="B50" s="46" t="s">
        <v>80</v>
      </c>
      <c r="C50" s="47">
        <v>115</v>
      </c>
      <c r="D50" s="2">
        <v>1</v>
      </c>
      <c r="E50" s="2">
        <f>D50</f>
        <v>1</v>
      </c>
      <c r="F50" s="68">
        <f t="shared" si="0"/>
        <v>133.25</v>
      </c>
      <c r="G50" s="69"/>
    </row>
    <row r="51" spans="1:7" ht="15" customHeight="1">
      <c r="A51" s="49" t="s">
        <v>147</v>
      </c>
      <c r="B51" s="46" t="s">
        <v>81</v>
      </c>
      <c r="C51" s="47">
        <v>150</v>
      </c>
      <c r="D51" s="2">
        <v>1</v>
      </c>
      <c r="E51" s="2">
        <f>D51</f>
        <v>1</v>
      </c>
      <c r="F51" s="68">
        <f t="shared" si="0"/>
        <v>173.5</v>
      </c>
      <c r="G51" s="69"/>
    </row>
    <row r="52" spans="1:7" ht="15" customHeight="1">
      <c r="A52" s="49" t="s">
        <v>147</v>
      </c>
      <c r="B52" s="46" t="s">
        <v>84</v>
      </c>
      <c r="C52" s="47">
        <v>150</v>
      </c>
      <c r="D52" s="2">
        <v>1</v>
      </c>
      <c r="E52" s="2">
        <f>D52</f>
        <v>1</v>
      </c>
      <c r="F52" s="68">
        <f t="shared" si="0"/>
        <v>173.5</v>
      </c>
      <c r="G52" s="69"/>
    </row>
    <row r="53" spans="1:7" ht="15" customHeight="1">
      <c r="A53" s="49" t="s">
        <v>147</v>
      </c>
      <c r="B53" s="46" t="s">
        <v>94</v>
      </c>
      <c r="C53" s="47">
        <v>150</v>
      </c>
      <c r="D53" s="2">
        <v>1</v>
      </c>
      <c r="E53" s="2">
        <f>D53</f>
        <v>1</v>
      </c>
      <c r="F53" s="68">
        <f t="shared" si="0"/>
        <v>173.5</v>
      </c>
      <c r="G53" s="69"/>
    </row>
    <row r="54" spans="1:7" ht="15" customHeight="1" thickBot="1">
      <c r="A54" s="59" t="s">
        <v>147</v>
      </c>
      <c r="B54" s="60" t="s">
        <v>139</v>
      </c>
      <c r="C54" s="61">
        <v>61</v>
      </c>
      <c r="D54" s="37">
        <v>5</v>
      </c>
      <c r="E54" s="37">
        <f>D54</f>
        <v>5</v>
      </c>
      <c r="F54" s="44">
        <f t="shared" si="0"/>
        <v>75.14999999999999</v>
      </c>
      <c r="G54" s="70">
        <f>SUM(F42:F54)</f>
        <v>1135.7</v>
      </c>
    </row>
    <row r="55" spans="1:7" ht="15" customHeight="1">
      <c r="A55" s="48" t="s">
        <v>156</v>
      </c>
      <c r="B55" s="55" t="s">
        <v>59</v>
      </c>
      <c r="C55" s="56">
        <v>100</v>
      </c>
      <c r="D55" s="7">
        <v>4</v>
      </c>
      <c r="E55" s="7">
        <f>D55</f>
        <v>4</v>
      </c>
      <c r="F55" s="66">
        <f t="shared" si="0"/>
        <v>118.99999999999999</v>
      </c>
      <c r="G55" s="67"/>
    </row>
    <row r="56" spans="1:7" ht="15" customHeight="1">
      <c r="A56" s="49" t="s">
        <v>156</v>
      </c>
      <c r="B56" s="46" t="s">
        <v>66</v>
      </c>
      <c r="C56" s="47">
        <v>40</v>
      </c>
      <c r="D56" s="2">
        <v>1</v>
      </c>
      <c r="E56" s="2">
        <f>D56</f>
        <v>1</v>
      </c>
      <c r="F56" s="68">
        <f t="shared" si="0"/>
        <v>47</v>
      </c>
      <c r="G56" s="69"/>
    </row>
    <row r="57" spans="1:7" ht="15" customHeight="1">
      <c r="A57" s="49" t="s">
        <v>156</v>
      </c>
      <c r="B57" s="46" t="s">
        <v>71</v>
      </c>
      <c r="C57" s="47">
        <v>15</v>
      </c>
      <c r="D57" s="2">
        <v>1</v>
      </c>
      <c r="E57" s="2">
        <f>D57</f>
        <v>1</v>
      </c>
      <c r="F57" s="68">
        <f t="shared" si="0"/>
        <v>18.25</v>
      </c>
      <c r="G57" s="69"/>
    </row>
    <row r="58" spans="1:7" ht="15" customHeight="1">
      <c r="A58" s="49" t="s">
        <v>156</v>
      </c>
      <c r="B58" s="46" t="s">
        <v>99</v>
      </c>
      <c r="C58" s="47">
        <v>150</v>
      </c>
      <c r="D58" s="2">
        <v>1</v>
      </c>
      <c r="E58" s="2">
        <f>D58</f>
        <v>1</v>
      </c>
      <c r="F58" s="68">
        <f t="shared" si="0"/>
        <v>173.5</v>
      </c>
      <c r="G58" s="69"/>
    </row>
    <row r="59" spans="1:7" ht="15" customHeight="1" thickBot="1">
      <c r="A59" s="51" t="s">
        <v>156</v>
      </c>
      <c r="B59" s="57" t="s">
        <v>108</v>
      </c>
      <c r="C59" s="58">
        <v>150</v>
      </c>
      <c r="D59" s="13">
        <v>1</v>
      </c>
      <c r="E59" s="13">
        <f>D59</f>
        <v>1</v>
      </c>
      <c r="F59" s="43">
        <f t="shared" si="0"/>
        <v>173.5</v>
      </c>
      <c r="G59" s="75">
        <f>SUM(F55:F59)</f>
        <v>531.25</v>
      </c>
    </row>
    <row r="60" spans="1:7" ht="15" customHeight="1">
      <c r="A60" s="52" t="s">
        <v>172</v>
      </c>
      <c r="B60" s="53" t="s">
        <v>72</v>
      </c>
      <c r="C60" s="54">
        <v>95</v>
      </c>
      <c r="D60" s="22">
        <v>2</v>
      </c>
      <c r="E60" s="22">
        <f>D60</f>
        <v>2</v>
      </c>
      <c r="F60" s="73">
        <f t="shared" si="0"/>
        <v>111.24999999999999</v>
      </c>
      <c r="G60" s="74"/>
    </row>
    <row r="61" spans="1:7" ht="15" customHeight="1">
      <c r="A61" s="49" t="s">
        <v>172</v>
      </c>
      <c r="B61" s="46" t="s">
        <v>72</v>
      </c>
      <c r="C61" s="47">
        <v>95</v>
      </c>
      <c r="D61" s="2">
        <v>2</v>
      </c>
      <c r="E61" s="2">
        <f>D61</f>
        <v>2</v>
      </c>
      <c r="F61" s="68">
        <f t="shared" si="0"/>
        <v>111.24999999999999</v>
      </c>
      <c r="G61" s="69"/>
    </row>
    <row r="62" spans="1:7" ht="15" customHeight="1" thickBot="1">
      <c r="A62" s="59" t="s">
        <v>172</v>
      </c>
      <c r="B62" s="60" t="s">
        <v>72</v>
      </c>
      <c r="C62" s="61">
        <v>95</v>
      </c>
      <c r="D62" s="37">
        <v>2</v>
      </c>
      <c r="E62" s="37">
        <f>D62</f>
        <v>2</v>
      </c>
      <c r="F62" s="44">
        <f t="shared" si="0"/>
        <v>111.24999999999999</v>
      </c>
      <c r="G62" s="70">
        <f>SUM(F60:F62)</f>
        <v>333.74999999999994</v>
      </c>
    </row>
    <row r="63" spans="1:7" ht="15" customHeight="1">
      <c r="A63" s="48" t="s">
        <v>175</v>
      </c>
      <c r="B63" s="55" t="s">
        <v>90</v>
      </c>
      <c r="C63" s="56">
        <v>150</v>
      </c>
      <c r="D63" s="7">
        <v>1</v>
      </c>
      <c r="E63" s="7">
        <f>D63</f>
        <v>1</v>
      </c>
      <c r="F63" s="66">
        <f t="shared" si="0"/>
        <v>173.5</v>
      </c>
      <c r="G63" s="67"/>
    </row>
    <row r="64" spans="1:7" ht="15" customHeight="1" thickBot="1">
      <c r="A64" s="51" t="s">
        <v>175</v>
      </c>
      <c r="B64" s="57" t="s">
        <v>93</v>
      </c>
      <c r="C64" s="58">
        <v>150</v>
      </c>
      <c r="D64" s="13">
        <v>1</v>
      </c>
      <c r="E64" s="13">
        <f>D64</f>
        <v>1</v>
      </c>
      <c r="F64" s="43">
        <f t="shared" si="0"/>
        <v>173.5</v>
      </c>
      <c r="G64" s="75">
        <f>SUM(F63:F64)</f>
        <v>347</v>
      </c>
    </row>
    <row r="65" spans="1:7" ht="15">
      <c r="A65" s="52" t="s">
        <v>148</v>
      </c>
      <c r="B65" s="53" t="s">
        <v>92</v>
      </c>
      <c r="C65" s="54">
        <v>150</v>
      </c>
      <c r="D65" s="22">
        <v>1</v>
      </c>
      <c r="E65" s="22">
        <f>D65</f>
        <v>1</v>
      </c>
      <c r="F65" s="73">
        <f t="shared" si="0"/>
        <v>173.5</v>
      </c>
      <c r="G65" s="74"/>
    </row>
    <row r="66" spans="1:7" ht="15">
      <c r="A66" s="49" t="s">
        <v>148</v>
      </c>
      <c r="B66" s="46" t="s">
        <v>100</v>
      </c>
      <c r="C66" s="47">
        <v>150</v>
      </c>
      <c r="D66" s="2">
        <v>1</v>
      </c>
      <c r="E66" s="2">
        <f>D66</f>
        <v>1</v>
      </c>
      <c r="F66" s="68">
        <f t="shared" si="0"/>
        <v>173.5</v>
      </c>
      <c r="G66" s="69"/>
    </row>
    <row r="67" spans="1:7" ht="15">
      <c r="A67" s="49" t="s">
        <v>148</v>
      </c>
      <c r="B67" s="46" t="s">
        <v>101</v>
      </c>
      <c r="C67" s="47">
        <v>150</v>
      </c>
      <c r="D67" s="2">
        <v>1</v>
      </c>
      <c r="E67" s="2">
        <f>D67</f>
        <v>1</v>
      </c>
      <c r="F67" s="68">
        <f t="shared" si="0"/>
        <v>173.5</v>
      </c>
      <c r="G67" s="69"/>
    </row>
    <row r="68" spans="1:7" ht="15">
      <c r="A68" s="49" t="s">
        <v>148</v>
      </c>
      <c r="B68" s="46" t="s">
        <v>102</v>
      </c>
      <c r="C68" s="47">
        <v>150</v>
      </c>
      <c r="D68" s="2">
        <v>1</v>
      </c>
      <c r="E68" s="2">
        <f>D68</f>
        <v>1</v>
      </c>
      <c r="F68" s="68">
        <f aca="true" t="shared" si="1" ref="F68:F131">C68*1.15+E68</f>
        <v>173.5</v>
      </c>
      <c r="G68" s="69"/>
    </row>
    <row r="69" spans="1:7" ht="15">
      <c r="A69" s="49" t="s">
        <v>148</v>
      </c>
      <c r="B69" s="46" t="s">
        <v>103</v>
      </c>
      <c r="C69" s="47">
        <v>150</v>
      </c>
      <c r="D69" s="2">
        <v>1</v>
      </c>
      <c r="E69" s="2">
        <f>D69</f>
        <v>1</v>
      </c>
      <c r="F69" s="68">
        <f t="shared" si="1"/>
        <v>173.5</v>
      </c>
      <c r="G69" s="69"/>
    </row>
    <row r="70" spans="1:7" ht="15">
      <c r="A70" s="49" t="s">
        <v>148</v>
      </c>
      <c r="B70" s="46" t="s">
        <v>105</v>
      </c>
      <c r="C70" s="47">
        <v>150</v>
      </c>
      <c r="D70" s="2">
        <v>1</v>
      </c>
      <c r="E70" s="2">
        <f>D70</f>
        <v>1</v>
      </c>
      <c r="F70" s="68">
        <f t="shared" si="1"/>
        <v>173.5</v>
      </c>
      <c r="G70" s="69"/>
    </row>
    <row r="71" spans="1:7" ht="15">
      <c r="A71" s="49" t="s">
        <v>148</v>
      </c>
      <c r="B71" s="46" t="s">
        <v>107</v>
      </c>
      <c r="C71" s="47">
        <v>150</v>
      </c>
      <c r="D71" s="2">
        <v>1</v>
      </c>
      <c r="E71" s="2">
        <f>D71</f>
        <v>1</v>
      </c>
      <c r="F71" s="68">
        <f t="shared" si="1"/>
        <v>173.5</v>
      </c>
      <c r="G71" s="69"/>
    </row>
    <row r="72" spans="1:7" ht="15">
      <c r="A72" s="49" t="s">
        <v>148</v>
      </c>
      <c r="B72" s="46" t="s">
        <v>108</v>
      </c>
      <c r="C72" s="47">
        <v>150</v>
      </c>
      <c r="D72" s="2">
        <v>1</v>
      </c>
      <c r="E72" s="2">
        <f>D72</f>
        <v>1</v>
      </c>
      <c r="F72" s="68">
        <f t="shared" si="1"/>
        <v>173.5</v>
      </c>
      <c r="G72" s="69"/>
    </row>
    <row r="73" spans="1:7" ht="15">
      <c r="A73" s="49" t="s">
        <v>148</v>
      </c>
      <c r="B73" s="46" t="s">
        <v>109</v>
      </c>
      <c r="C73" s="47">
        <v>150</v>
      </c>
      <c r="D73" s="2">
        <v>1</v>
      </c>
      <c r="E73" s="2">
        <f>D73</f>
        <v>1</v>
      </c>
      <c r="F73" s="68">
        <f t="shared" si="1"/>
        <v>173.5</v>
      </c>
      <c r="G73" s="69"/>
    </row>
    <row r="74" spans="1:7" ht="15">
      <c r="A74" s="49" t="s">
        <v>148</v>
      </c>
      <c r="B74" s="46" t="s">
        <v>110</v>
      </c>
      <c r="C74" s="47">
        <v>150</v>
      </c>
      <c r="D74" s="2">
        <v>1</v>
      </c>
      <c r="E74" s="2">
        <f>D74</f>
        <v>1</v>
      </c>
      <c r="F74" s="68">
        <f t="shared" si="1"/>
        <v>173.5</v>
      </c>
      <c r="G74" s="69"/>
    </row>
    <row r="75" spans="1:7" ht="15">
      <c r="A75" s="49" t="s">
        <v>148</v>
      </c>
      <c r="B75" s="46" t="s">
        <v>111</v>
      </c>
      <c r="C75" s="47">
        <v>150</v>
      </c>
      <c r="D75" s="2">
        <v>1</v>
      </c>
      <c r="E75" s="2">
        <f>D75</f>
        <v>1</v>
      </c>
      <c r="F75" s="68">
        <f t="shared" si="1"/>
        <v>173.5</v>
      </c>
      <c r="G75" s="69"/>
    </row>
    <row r="76" spans="1:7" ht="15">
      <c r="A76" s="49" t="s">
        <v>148</v>
      </c>
      <c r="B76" s="46" t="s">
        <v>112</v>
      </c>
      <c r="C76" s="47">
        <v>150</v>
      </c>
      <c r="D76" s="2">
        <v>1</v>
      </c>
      <c r="E76" s="2">
        <f>D76</f>
        <v>1</v>
      </c>
      <c r="F76" s="68">
        <f t="shared" si="1"/>
        <v>173.5</v>
      </c>
      <c r="G76" s="69"/>
    </row>
    <row r="77" spans="1:7" ht="15">
      <c r="A77" s="49" t="s">
        <v>148</v>
      </c>
      <c r="B77" s="46" t="s">
        <v>115</v>
      </c>
      <c r="C77" s="47">
        <v>150</v>
      </c>
      <c r="D77" s="2">
        <v>1</v>
      </c>
      <c r="E77" s="2">
        <f>D77</f>
        <v>1</v>
      </c>
      <c r="F77" s="68">
        <f t="shared" si="1"/>
        <v>173.5</v>
      </c>
      <c r="G77" s="69"/>
    </row>
    <row r="78" spans="1:7" ht="15">
      <c r="A78" s="49" t="s">
        <v>148</v>
      </c>
      <c r="B78" s="46" t="s">
        <v>117</v>
      </c>
      <c r="C78" s="47">
        <v>150</v>
      </c>
      <c r="D78" s="2">
        <v>1</v>
      </c>
      <c r="E78" s="2">
        <f>D78</f>
        <v>1</v>
      </c>
      <c r="F78" s="68">
        <f t="shared" si="1"/>
        <v>173.5</v>
      </c>
      <c r="G78" s="69"/>
    </row>
    <row r="79" spans="1:7" ht="15">
      <c r="A79" s="49" t="s">
        <v>148</v>
      </c>
      <c r="B79" s="46" t="s">
        <v>118</v>
      </c>
      <c r="C79" s="47">
        <v>150</v>
      </c>
      <c r="D79" s="2">
        <v>1</v>
      </c>
      <c r="E79" s="2">
        <f>D79</f>
        <v>1</v>
      </c>
      <c r="F79" s="68">
        <f t="shared" si="1"/>
        <v>173.5</v>
      </c>
      <c r="G79" s="69"/>
    </row>
    <row r="80" spans="1:7" ht="15">
      <c r="A80" s="49" t="s">
        <v>148</v>
      </c>
      <c r="B80" s="46" t="s">
        <v>119</v>
      </c>
      <c r="C80" s="47">
        <v>150</v>
      </c>
      <c r="D80" s="2">
        <v>1</v>
      </c>
      <c r="E80" s="2">
        <f>D80</f>
        <v>1</v>
      </c>
      <c r="F80" s="68">
        <f t="shared" si="1"/>
        <v>173.5</v>
      </c>
      <c r="G80" s="69"/>
    </row>
    <row r="81" spans="1:7" ht="15">
      <c r="A81" s="49" t="s">
        <v>148</v>
      </c>
      <c r="B81" s="46" t="s">
        <v>120</v>
      </c>
      <c r="C81" s="47">
        <v>150</v>
      </c>
      <c r="D81" s="2">
        <v>1</v>
      </c>
      <c r="E81" s="2">
        <f>D81</f>
        <v>1</v>
      </c>
      <c r="F81" s="68">
        <f t="shared" si="1"/>
        <v>173.5</v>
      </c>
      <c r="G81" s="69"/>
    </row>
    <row r="82" spans="1:7" ht="15">
      <c r="A82" s="49" t="s">
        <v>148</v>
      </c>
      <c r="B82" s="46" t="s">
        <v>136</v>
      </c>
      <c r="C82" s="47">
        <v>71</v>
      </c>
      <c r="D82" s="2">
        <v>5</v>
      </c>
      <c r="E82" s="2">
        <f>D82</f>
        <v>5</v>
      </c>
      <c r="F82" s="68">
        <f t="shared" si="1"/>
        <v>86.64999999999999</v>
      </c>
      <c r="G82" s="69"/>
    </row>
    <row r="83" spans="1:7" ht="15" customHeight="1" thickBot="1">
      <c r="A83" s="59" t="s">
        <v>148</v>
      </c>
      <c r="B83" s="60" t="s">
        <v>143</v>
      </c>
      <c r="C83" s="61">
        <v>76</v>
      </c>
      <c r="D83" s="37">
        <v>5</v>
      </c>
      <c r="E83" s="37">
        <f>D83</f>
        <v>5</v>
      </c>
      <c r="F83" s="44">
        <f t="shared" si="1"/>
        <v>92.39999999999999</v>
      </c>
      <c r="G83" s="70">
        <f>SUM(F65:F83)</f>
        <v>3128.55</v>
      </c>
    </row>
    <row r="84" spans="1:7" ht="15" customHeight="1">
      <c r="A84" s="48" t="s">
        <v>171</v>
      </c>
      <c r="B84" s="55" t="s">
        <v>146</v>
      </c>
      <c r="C84" s="56">
        <f>9*5</f>
        <v>45</v>
      </c>
      <c r="D84" s="7">
        <v>0.5</v>
      </c>
      <c r="E84" s="7">
        <f>D84</f>
        <v>0.5</v>
      </c>
      <c r="F84" s="66">
        <f t="shared" si="1"/>
        <v>52.24999999999999</v>
      </c>
      <c r="G84" s="67"/>
    </row>
    <row r="85" spans="1:7" ht="15" customHeight="1">
      <c r="A85" s="49" t="s">
        <v>171</v>
      </c>
      <c r="B85" s="46" t="s">
        <v>76</v>
      </c>
      <c r="C85" s="47">
        <v>115</v>
      </c>
      <c r="D85" s="2">
        <v>1</v>
      </c>
      <c r="E85" s="2">
        <f>D85</f>
        <v>1</v>
      </c>
      <c r="F85" s="68">
        <f t="shared" si="1"/>
        <v>133.25</v>
      </c>
      <c r="G85" s="69"/>
    </row>
    <row r="86" spans="1:7" ht="15" customHeight="1">
      <c r="A86" s="50" t="s">
        <v>171</v>
      </c>
      <c r="B86" s="46" t="s">
        <v>77</v>
      </c>
      <c r="C86" s="47">
        <v>115</v>
      </c>
      <c r="D86" s="2">
        <v>1</v>
      </c>
      <c r="E86" s="2">
        <f>D86</f>
        <v>1</v>
      </c>
      <c r="F86" s="68">
        <f t="shared" si="1"/>
        <v>133.25</v>
      </c>
      <c r="G86" s="69"/>
    </row>
    <row r="87" spans="1:7" ht="15" customHeight="1">
      <c r="A87" s="49" t="s">
        <v>171</v>
      </c>
      <c r="B87" s="46" t="s">
        <v>78</v>
      </c>
      <c r="C87" s="47">
        <v>115</v>
      </c>
      <c r="D87" s="2">
        <v>1</v>
      </c>
      <c r="E87" s="2">
        <f>D87</f>
        <v>1</v>
      </c>
      <c r="F87" s="68">
        <f t="shared" si="1"/>
        <v>133.25</v>
      </c>
      <c r="G87" s="69"/>
    </row>
    <row r="88" spans="1:7" ht="15" customHeight="1">
      <c r="A88" s="49" t="s">
        <v>171</v>
      </c>
      <c r="B88" s="46" t="s">
        <v>79</v>
      </c>
      <c r="C88" s="47">
        <v>115</v>
      </c>
      <c r="D88" s="2">
        <v>1</v>
      </c>
      <c r="E88" s="2">
        <f>D88</f>
        <v>1</v>
      </c>
      <c r="F88" s="68">
        <f t="shared" si="1"/>
        <v>133.25</v>
      </c>
      <c r="G88" s="69"/>
    </row>
    <row r="89" spans="1:7" ht="15" customHeight="1" thickBot="1">
      <c r="A89" s="51" t="s">
        <v>171</v>
      </c>
      <c r="B89" s="57" t="s">
        <v>80</v>
      </c>
      <c r="C89" s="58">
        <v>115</v>
      </c>
      <c r="D89" s="13">
        <v>1</v>
      </c>
      <c r="E89" s="13">
        <f>D89</f>
        <v>1</v>
      </c>
      <c r="F89" s="43">
        <f t="shared" si="1"/>
        <v>133.25</v>
      </c>
      <c r="G89" s="75">
        <f>SUM(F84:F89)</f>
        <v>718.5</v>
      </c>
    </row>
    <row r="90" spans="1:7" ht="15" customHeight="1">
      <c r="A90" s="52" t="s">
        <v>176</v>
      </c>
      <c r="B90" s="53" t="s">
        <v>114</v>
      </c>
      <c r="C90" s="54">
        <v>150</v>
      </c>
      <c r="D90" s="22">
        <v>1</v>
      </c>
      <c r="E90" s="22">
        <f>D90</f>
        <v>1</v>
      </c>
      <c r="F90" s="73">
        <f t="shared" si="1"/>
        <v>173.5</v>
      </c>
      <c r="G90" s="74"/>
    </row>
    <row r="91" spans="1:7" ht="15" customHeight="1">
      <c r="A91" s="49" t="s">
        <v>176</v>
      </c>
      <c r="B91" s="46" t="s">
        <v>116</v>
      </c>
      <c r="C91" s="47">
        <v>150</v>
      </c>
      <c r="D91" s="2">
        <v>1</v>
      </c>
      <c r="E91" s="2">
        <f>D91</f>
        <v>1</v>
      </c>
      <c r="F91" s="68">
        <f t="shared" si="1"/>
        <v>173.5</v>
      </c>
      <c r="G91" s="69"/>
    </row>
    <row r="92" spans="1:7" ht="15" customHeight="1" thickBot="1">
      <c r="A92" s="59" t="s">
        <v>176</v>
      </c>
      <c r="B92" s="60" t="s">
        <v>122</v>
      </c>
      <c r="C92" s="61">
        <v>150</v>
      </c>
      <c r="D92" s="37">
        <v>1</v>
      </c>
      <c r="E92" s="37">
        <f>D92</f>
        <v>1</v>
      </c>
      <c r="F92" s="44">
        <f t="shared" si="1"/>
        <v>173.5</v>
      </c>
      <c r="G92" s="70">
        <f>SUM(F90:F92)</f>
        <v>520.5</v>
      </c>
    </row>
    <row r="93" spans="1:7" ht="15" customHeight="1">
      <c r="A93" s="48" t="s">
        <v>179</v>
      </c>
      <c r="B93" s="55" t="s">
        <v>85</v>
      </c>
      <c r="C93" s="56">
        <v>150</v>
      </c>
      <c r="D93" s="7">
        <v>1</v>
      </c>
      <c r="E93" s="7">
        <f>D93</f>
        <v>1</v>
      </c>
      <c r="F93" s="66">
        <f t="shared" si="1"/>
        <v>173.5</v>
      </c>
      <c r="G93" s="67"/>
    </row>
    <row r="94" spans="1:7" ht="15" customHeight="1" thickBot="1">
      <c r="A94" s="51" t="s">
        <v>179</v>
      </c>
      <c r="B94" s="57" t="s">
        <v>87</v>
      </c>
      <c r="C94" s="58">
        <v>150</v>
      </c>
      <c r="D94" s="13">
        <v>1</v>
      </c>
      <c r="E94" s="13">
        <f>D94</f>
        <v>1</v>
      </c>
      <c r="F94" s="43">
        <f t="shared" si="1"/>
        <v>173.5</v>
      </c>
      <c r="G94" s="75">
        <f>SUM(F93:F94)</f>
        <v>347</v>
      </c>
    </row>
    <row r="95" spans="1:7" ht="15" customHeight="1">
      <c r="A95" s="52" t="s">
        <v>152</v>
      </c>
      <c r="B95" s="53" t="s">
        <v>74</v>
      </c>
      <c r="C95" s="54">
        <v>215</v>
      </c>
      <c r="D95" s="22">
        <v>1</v>
      </c>
      <c r="E95" s="22">
        <f>D95</f>
        <v>1</v>
      </c>
      <c r="F95" s="73">
        <f t="shared" si="1"/>
        <v>248.24999999999997</v>
      </c>
      <c r="G95" s="74"/>
    </row>
    <row r="96" spans="1:7" ht="15" customHeight="1" thickBot="1">
      <c r="A96" s="59" t="s">
        <v>152</v>
      </c>
      <c r="B96" s="60" t="s">
        <v>140</v>
      </c>
      <c r="C96" s="61">
        <v>90</v>
      </c>
      <c r="D96" s="37">
        <v>7</v>
      </c>
      <c r="E96" s="37">
        <f>D96</f>
        <v>7</v>
      </c>
      <c r="F96" s="44">
        <f t="shared" si="1"/>
        <v>110.49999999999999</v>
      </c>
      <c r="G96" s="70">
        <f>SUM(F95:F96)</f>
        <v>358.74999999999994</v>
      </c>
    </row>
    <row r="97" spans="1:7" ht="15" customHeight="1">
      <c r="A97" s="48" t="s">
        <v>160</v>
      </c>
      <c r="B97" s="55" t="s">
        <v>54</v>
      </c>
      <c r="C97" s="56">
        <v>6</v>
      </c>
      <c r="D97" s="7">
        <v>0.1</v>
      </c>
      <c r="E97" s="7">
        <f>D97</f>
        <v>0.1</v>
      </c>
      <c r="F97" s="66">
        <f t="shared" si="1"/>
        <v>6.999999999999999</v>
      </c>
      <c r="G97" s="67"/>
    </row>
    <row r="98" spans="1:7" ht="15" customHeight="1">
      <c r="A98" s="49" t="s">
        <v>160</v>
      </c>
      <c r="B98" s="46" t="s">
        <v>102</v>
      </c>
      <c r="C98" s="47">
        <v>150</v>
      </c>
      <c r="D98" s="2">
        <v>1</v>
      </c>
      <c r="E98" s="2">
        <f>D98</f>
        <v>1</v>
      </c>
      <c r="F98" s="68">
        <f t="shared" si="1"/>
        <v>173.5</v>
      </c>
      <c r="G98" s="69"/>
    </row>
    <row r="99" spans="1:7" ht="15" customHeight="1" thickBot="1">
      <c r="A99" s="51" t="s">
        <v>160</v>
      </c>
      <c r="B99" s="57" t="s">
        <v>108</v>
      </c>
      <c r="C99" s="58">
        <v>150</v>
      </c>
      <c r="D99" s="13">
        <v>1</v>
      </c>
      <c r="E99" s="13">
        <f>D99</f>
        <v>1</v>
      </c>
      <c r="F99" s="43">
        <f t="shared" si="1"/>
        <v>173.5</v>
      </c>
      <c r="G99" s="75">
        <f>SUM(F97:F99)</f>
        <v>354</v>
      </c>
    </row>
    <row r="100" spans="1:7" ht="15" customHeight="1">
      <c r="A100" s="52" t="s">
        <v>153</v>
      </c>
      <c r="B100" s="53" t="s">
        <v>74</v>
      </c>
      <c r="C100" s="54">
        <v>215</v>
      </c>
      <c r="D100" s="22">
        <v>1</v>
      </c>
      <c r="E100" s="22">
        <f>D100</f>
        <v>1</v>
      </c>
      <c r="F100" s="73">
        <f t="shared" si="1"/>
        <v>248.24999999999997</v>
      </c>
      <c r="G100" s="74"/>
    </row>
    <row r="101" spans="1:7" ht="15.75" thickBot="1">
      <c r="A101" s="59" t="s">
        <v>153</v>
      </c>
      <c r="B101" s="60" t="s">
        <v>74</v>
      </c>
      <c r="C101" s="61">
        <v>215</v>
      </c>
      <c r="D101" s="37">
        <v>1</v>
      </c>
      <c r="E101" s="37">
        <f>D101</f>
        <v>1</v>
      </c>
      <c r="F101" s="44">
        <f t="shared" si="1"/>
        <v>248.24999999999997</v>
      </c>
      <c r="G101" s="70">
        <f>SUM(F100:F101)</f>
        <v>496.49999999999994</v>
      </c>
    </row>
    <row r="102" spans="1:7" ht="15" customHeight="1">
      <c r="A102" s="48" t="s">
        <v>150</v>
      </c>
      <c r="B102" s="55" t="s">
        <v>50</v>
      </c>
      <c r="C102" s="56">
        <v>14.5</v>
      </c>
      <c r="D102" s="7">
        <v>0.5</v>
      </c>
      <c r="E102" s="7">
        <f>D102</f>
        <v>0.5</v>
      </c>
      <c r="F102" s="66">
        <f t="shared" si="1"/>
        <v>17.174999999999997</v>
      </c>
      <c r="G102" s="67"/>
    </row>
    <row r="103" spans="1:7" ht="15" customHeight="1" thickBot="1">
      <c r="A103" s="51" t="s">
        <v>150</v>
      </c>
      <c r="B103" s="57" t="s">
        <v>92</v>
      </c>
      <c r="C103" s="58">
        <v>150</v>
      </c>
      <c r="D103" s="13">
        <v>1</v>
      </c>
      <c r="E103" s="13">
        <f>D103</f>
        <v>1</v>
      </c>
      <c r="F103" s="43">
        <f t="shared" si="1"/>
        <v>173.5</v>
      </c>
      <c r="G103" s="75">
        <f>SUM(F102:F103)</f>
        <v>190.675</v>
      </c>
    </row>
    <row r="104" spans="1:7" ht="15" customHeight="1">
      <c r="A104" s="52" t="s">
        <v>149</v>
      </c>
      <c r="B104" s="53" t="s">
        <v>52</v>
      </c>
      <c r="C104" s="54">
        <v>18</v>
      </c>
      <c r="D104" s="22">
        <v>0.5</v>
      </c>
      <c r="E104" s="22">
        <f>D104</f>
        <v>0.5</v>
      </c>
      <c r="F104" s="73">
        <f t="shared" si="1"/>
        <v>21.2</v>
      </c>
      <c r="G104" s="74"/>
    </row>
    <row r="105" spans="1:7" ht="15" customHeight="1">
      <c r="A105" s="49" t="s">
        <v>149</v>
      </c>
      <c r="B105" s="46" t="s">
        <v>54</v>
      </c>
      <c r="C105" s="47">
        <v>6</v>
      </c>
      <c r="D105" s="2">
        <v>0.1</v>
      </c>
      <c r="E105" s="2">
        <f>D105</f>
        <v>0.1</v>
      </c>
      <c r="F105" s="68">
        <f t="shared" si="1"/>
        <v>6.999999999999999</v>
      </c>
      <c r="G105" s="69"/>
    </row>
    <row r="106" spans="1:7" ht="15" customHeight="1">
      <c r="A106" s="49" t="s">
        <v>149</v>
      </c>
      <c r="B106" s="46" t="s">
        <v>57</v>
      </c>
      <c r="C106" s="47">
        <v>30</v>
      </c>
      <c r="D106" s="2">
        <v>0.5</v>
      </c>
      <c r="E106" s="2">
        <f>D106</f>
        <v>0.5</v>
      </c>
      <c r="F106" s="68">
        <f t="shared" si="1"/>
        <v>35</v>
      </c>
      <c r="G106" s="69"/>
    </row>
    <row r="107" spans="1:7" ht="15" customHeight="1">
      <c r="A107" s="49" t="s">
        <v>149</v>
      </c>
      <c r="B107" s="46" t="s">
        <v>70</v>
      </c>
      <c r="C107" s="47">
        <v>15</v>
      </c>
      <c r="D107" s="2">
        <v>1</v>
      </c>
      <c r="E107" s="2">
        <f>D107</f>
        <v>1</v>
      </c>
      <c r="F107" s="68">
        <f t="shared" si="1"/>
        <v>18.25</v>
      </c>
      <c r="G107" s="69"/>
    </row>
    <row r="108" spans="1:7" ht="15" customHeight="1" thickBot="1">
      <c r="A108" s="59" t="s">
        <v>149</v>
      </c>
      <c r="B108" s="60" t="s">
        <v>124</v>
      </c>
      <c r="C108" s="61">
        <v>150</v>
      </c>
      <c r="D108" s="37">
        <v>1</v>
      </c>
      <c r="E108" s="37">
        <f>D108</f>
        <v>1</v>
      </c>
      <c r="F108" s="44">
        <f t="shared" si="1"/>
        <v>173.5</v>
      </c>
      <c r="G108" s="70">
        <f>SUM(F104:F108)</f>
        <v>254.95</v>
      </c>
    </row>
    <row r="109" spans="1:7" ht="15" customHeight="1">
      <c r="A109" s="48" t="s">
        <v>158</v>
      </c>
      <c r="B109" s="55" t="s">
        <v>69</v>
      </c>
      <c r="C109" s="56">
        <v>33</v>
      </c>
      <c r="D109" s="7">
        <v>1</v>
      </c>
      <c r="E109" s="7">
        <f>D109</f>
        <v>1</v>
      </c>
      <c r="F109" s="66">
        <f t="shared" si="1"/>
        <v>38.949999999999996</v>
      </c>
      <c r="G109" s="67"/>
    </row>
    <row r="110" spans="1:7" ht="15" customHeight="1">
      <c r="A110" s="49" t="s">
        <v>158</v>
      </c>
      <c r="B110" s="46" t="s">
        <v>75</v>
      </c>
      <c r="C110" s="47">
        <v>140</v>
      </c>
      <c r="D110" s="2">
        <v>1</v>
      </c>
      <c r="E110" s="2">
        <f>D110</f>
        <v>1</v>
      </c>
      <c r="F110" s="68">
        <f t="shared" si="1"/>
        <v>162</v>
      </c>
      <c r="G110" s="69"/>
    </row>
    <row r="111" spans="1:7" ht="15" customHeight="1">
      <c r="A111" s="49" t="s">
        <v>158</v>
      </c>
      <c r="B111" s="46" t="s">
        <v>81</v>
      </c>
      <c r="C111" s="47">
        <v>150</v>
      </c>
      <c r="D111" s="2">
        <v>1</v>
      </c>
      <c r="E111" s="2">
        <f>D111</f>
        <v>1</v>
      </c>
      <c r="F111" s="68">
        <f t="shared" si="1"/>
        <v>173.5</v>
      </c>
      <c r="G111" s="69"/>
    </row>
    <row r="112" spans="1:7" ht="15" customHeight="1">
      <c r="A112" s="49" t="s">
        <v>158</v>
      </c>
      <c r="B112" s="46" t="s">
        <v>93</v>
      </c>
      <c r="C112" s="47">
        <v>150</v>
      </c>
      <c r="D112" s="2">
        <v>1</v>
      </c>
      <c r="E112" s="2">
        <f>D112</f>
        <v>1</v>
      </c>
      <c r="F112" s="68">
        <f t="shared" si="1"/>
        <v>173.5</v>
      </c>
      <c r="G112" s="69"/>
    </row>
    <row r="113" spans="1:7" ht="15" customHeight="1">
      <c r="A113" s="49" t="s">
        <v>158</v>
      </c>
      <c r="B113" s="46" t="s">
        <v>121</v>
      </c>
      <c r="C113" s="47">
        <v>150</v>
      </c>
      <c r="D113" s="2">
        <v>1</v>
      </c>
      <c r="E113" s="2">
        <f>D113</f>
        <v>1</v>
      </c>
      <c r="F113" s="68">
        <f t="shared" si="1"/>
        <v>173.5</v>
      </c>
      <c r="G113" s="69"/>
    </row>
    <row r="114" spans="1:7" ht="15" customHeight="1" thickBot="1">
      <c r="A114" s="51" t="s">
        <v>158</v>
      </c>
      <c r="B114" s="57" t="s">
        <v>123</v>
      </c>
      <c r="C114" s="58">
        <v>150</v>
      </c>
      <c r="D114" s="13">
        <v>1</v>
      </c>
      <c r="E114" s="13">
        <f>D114</f>
        <v>1</v>
      </c>
      <c r="F114" s="43">
        <f t="shared" si="1"/>
        <v>173.5</v>
      </c>
      <c r="G114" s="75">
        <f>SUM(F109:F114)</f>
        <v>894.95</v>
      </c>
    </row>
    <row r="115" spans="1:7" ht="15" customHeight="1">
      <c r="A115" s="52" t="s">
        <v>162</v>
      </c>
      <c r="B115" s="53" t="s">
        <v>55</v>
      </c>
      <c r="C115" s="54">
        <v>7</v>
      </c>
      <c r="D115" s="22">
        <v>0.1</v>
      </c>
      <c r="E115" s="22">
        <f>D115</f>
        <v>0.1</v>
      </c>
      <c r="F115" s="73">
        <f t="shared" si="1"/>
        <v>8.149999999999999</v>
      </c>
      <c r="G115" s="74"/>
    </row>
    <row r="116" spans="1:7" ht="15" customHeight="1" thickBot="1">
      <c r="A116" s="59" t="s">
        <v>162</v>
      </c>
      <c r="B116" s="60" t="s">
        <v>55</v>
      </c>
      <c r="C116" s="61">
        <v>7</v>
      </c>
      <c r="D116" s="37">
        <v>0.1</v>
      </c>
      <c r="E116" s="37">
        <f>D116</f>
        <v>0.1</v>
      </c>
      <c r="F116" s="44">
        <f t="shared" si="1"/>
        <v>8.149999999999999</v>
      </c>
      <c r="G116" s="70">
        <f>SUM(F115:F116)</f>
        <v>16.299999999999997</v>
      </c>
    </row>
    <row r="117" spans="1:7" ht="15" customHeight="1">
      <c r="A117" s="48" t="s">
        <v>163</v>
      </c>
      <c r="B117" s="55" t="s">
        <v>53</v>
      </c>
      <c r="C117" s="56">
        <v>25</v>
      </c>
      <c r="D117" s="7">
        <v>0.2</v>
      </c>
      <c r="E117" s="7">
        <f>D117</f>
        <v>0.2</v>
      </c>
      <c r="F117" s="66">
        <f t="shared" si="1"/>
        <v>28.949999999999996</v>
      </c>
      <c r="G117" s="67"/>
    </row>
    <row r="118" spans="1:7" ht="15" customHeight="1">
      <c r="A118" s="49" t="s">
        <v>163</v>
      </c>
      <c r="B118" s="46" t="s">
        <v>81</v>
      </c>
      <c r="C118" s="47">
        <v>150</v>
      </c>
      <c r="D118" s="2">
        <v>1</v>
      </c>
      <c r="E118" s="2">
        <f>D118</f>
        <v>1</v>
      </c>
      <c r="F118" s="68">
        <f t="shared" si="1"/>
        <v>173.5</v>
      </c>
      <c r="G118" s="69"/>
    </row>
    <row r="119" spans="1:7" ht="15" customHeight="1" thickBot="1">
      <c r="A119" s="51" t="s">
        <v>163</v>
      </c>
      <c r="B119" s="57" t="s">
        <v>143</v>
      </c>
      <c r="C119" s="58">
        <v>76</v>
      </c>
      <c r="D119" s="13">
        <v>5</v>
      </c>
      <c r="E119" s="13">
        <f>D119</f>
        <v>5</v>
      </c>
      <c r="F119" s="43">
        <f t="shared" si="1"/>
        <v>92.39999999999999</v>
      </c>
      <c r="G119" s="75">
        <f>SUM(F117:F119)</f>
        <v>294.84999999999997</v>
      </c>
    </row>
    <row r="120" spans="1:7" ht="15" customHeight="1">
      <c r="A120" s="52" t="s">
        <v>155</v>
      </c>
      <c r="B120" s="53" t="s">
        <v>53</v>
      </c>
      <c r="C120" s="54">
        <v>25</v>
      </c>
      <c r="D120" s="22">
        <v>0.2</v>
      </c>
      <c r="E120" s="22">
        <f>D120</f>
        <v>0.2</v>
      </c>
      <c r="F120" s="73">
        <f t="shared" si="1"/>
        <v>28.949999999999996</v>
      </c>
      <c r="G120" s="74"/>
    </row>
    <row r="121" spans="1:7" ht="15" customHeight="1">
      <c r="A121" s="49" t="s">
        <v>155</v>
      </c>
      <c r="B121" s="46" t="s">
        <v>58</v>
      </c>
      <c r="C121" s="47">
        <v>130</v>
      </c>
      <c r="D121" s="2">
        <v>1</v>
      </c>
      <c r="E121" s="2">
        <f>D121</f>
        <v>1</v>
      </c>
      <c r="F121" s="68">
        <f t="shared" si="1"/>
        <v>150.5</v>
      </c>
      <c r="G121" s="69"/>
    </row>
    <row r="122" spans="1:7" ht="15" customHeight="1">
      <c r="A122" s="49" t="s">
        <v>155</v>
      </c>
      <c r="B122" s="46" t="s">
        <v>96</v>
      </c>
      <c r="C122" s="47">
        <v>150</v>
      </c>
      <c r="D122" s="2">
        <v>1</v>
      </c>
      <c r="E122" s="2">
        <f>D122</f>
        <v>1</v>
      </c>
      <c r="F122" s="68">
        <f t="shared" si="1"/>
        <v>173.5</v>
      </c>
      <c r="G122" s="69"/>
    </row>
    <row r="123" spans="1:7" ht="15" customHeight="1">
      <c r="A123" s="49" t="s">
        <v>155</v>
      </c>
      <c r="B123" s="46" t="s">
        <v>98</v>
      </c>
      <c r="C123" s="47">
        <v>150</v>
      </c>
      <c r="D123" s="2">
        <v>1</v>
      </c>
      <c r="E123" s="2">
        <f>D123</f>
        <v>1</v>
      </c>
      <c r="F123" s="68">
        <f t="shared" si="1"/>
        <v>173.5</v>
      </c>
      <c r="G123" s="69"/>
    </row>
    <row r="124" spans="1:7" ht="15" customHeight="1" thickBot="1">
      <c r="A124" s="59" t="s">
        <v>155</v>
      </c>
      <c r="B124" s="60" t="s">
        <v>142</v>
      </c>
      <c r="C124" s="61">
        <v>67</v>
      </c>
      <c r="D124" s="37">
        <v>5</v>
      </c>
      <c r="E124" s="37">
        <f>D124</f>
        <v>5</v>
      </c>
      <c r="F124" s="44">
        <f t="shared" si="1"/>
        <v>82.05</v>
      </c>
      <c r="G124" s="70">
        <f>SUM(F120:F124)</f>
        <v>608.5</v>
      </c>
    </row>
    <row r="125" spans="1:7" ht="15" customHeight="1">
      <c r="A125" s="48" t="s">
        <v>178</v>
      </c>
      <c r="B125" s="55" t="s">
        <v>95</v>
      </c>
      <c r="C125" s="56">
        <v>150</v>
      </c>
      <c r="D125" s="7">
        <v>1</v>
      </c>
      <c r="E125" s="7">
        <f>D125</f>
        <v>1</v>
      </c>
      <c r="F125" s="66">
        <f t="shared" si="1"/>
        <v>173.5</v>
      </c>
      <c r="G125" s="67"/>
    </row>
    <row r="126" spans="1:7" ht="15" customHeight="1">
      <c r="A126" s="49" t="s">
        <v>178</v>
      </c>
      <c r="B126" s="46" t="s">
        <v>97</v>
      </c>
      <c r="C126" s="47">
        <v>150</v>
      </c>
      <c r="D126" s="2">
        <v>1</v>
      </c>
      <c r="E126" s="2">
        <f>D126</f>
        <v>1</v>
      </c>
      <c r="F126" s="68">
        <f t="shared" si="1"/>
        <v>173.5</v>
      </c>
      <c r="G126" s="69"/>
    </row>
    <row r="127" spans="1:7" ht="15" customHeight="1">
      <c r="A127" s="49" t="s">
        <v>178</v>
      </c>
      <c r="B127" s="46" t="s">
        <v>104</v>
      </c>
      <c r="C127" s="47">
        <v>150</v>
      </c>
      <c r="D127" s="2">
        <v>1</v>
      </c>
      <c r="E127" s="2">
        <f>D127</f>
        <v>1</v>
      </c>
      <c r="F127" s="68">
        <f t="shared" si="1"/>
        <v>173.5</v>
      </c>
      <c r="G127" s="69"/>
    </row>
    <row r="128" spans="1:7" ht="15" customHeight="1">
      <c r="A128" s="49" t="s">
        <v>178</v>
      </c>
      <c r="B128" s="46" t="s">
        <v>106</v>
      </c>
      <c r="C128" s="47">
        <v>150</v>
      </c>
      <c r="D128" s="2">
        <v>1</v>
      </c>
      <c r="E128" s="2">
        <f>D128</f>
        <v>1</v>
      </c>
      <c r="F128" s="68">
        <f t="shared" si="1"/>
        <v>173.5</v>
      </c>
      <c r="G128" s="69"/>
    </row>
    <row r="129" spans="1:7" ht="15" customHeight="1" thickBot="1">
      <c r="A129" s="51" t="s">
        <v>178</v>
      </c>
      <c r="B129" s="57" t="s">
        <v>113</v>
      </c>
      <c r="C129" s="58">
        <v>150</v>
      </c>
      <c r="D129" s="13">
        <v>1</v>
      </c>
      <c r="E129" s="13">
        <f>D129</f>
        <v>1</v>
      </c>
      <c r="F129" s="43">
        <f t="shared" si="1"/>
        <v>173.5</v>
      </c>
      <c r="G129" s="75">
        <f>SUM(F125:F129)</f>
        <v>867.5</v>
      </c>
    </row>
    <row r="130" spans="1:7" ht="15" customHeight="1">
      <c r="A130" s="52" t="s">
        <v>159</v>
      </c>
      <c r="B130" s="53" t="s">
        <v>56</v>
      </c>
      <c r="C130" s="54">
        <v>23</v>
      </c>
      <c r="D130" s="22">
        <v>0.2</v>
      </c>
      <c r="E130" s="22">
        <f>D130</f>
        <v>0.2</v>
      </c>
      <c r="F130" s="73">
        <f t="shared" si="1"/>
        <v>26.65</v>
      </c>
      <c r="G130" s="74"/>
    </row>
    <row r="131" spans="1:7" ht="15" customHeight="1">
      <c r="A131" s="50" t="s">
        <v>159</v>
      </c>
      <c r="B131" s="46" t="s">
        <v>56</v>
      </c>
      <c r="C131" s="47">
        <v>23</v>
      </c>
      <c r="D131" s="2">
        <v>0.2</v>
      </c>
      <c r="E131" s="2">
        <f>D131</f>
        <v>0.2</v>
      </c>
      <c r="F131" s="68">
        <f t="shared" si="1"/>
        <v>26.65</v>
      </c>
      <c r="G131" s="69"/>
    </row>
    <row r="132" spans="1:7" ht="15" customHeight="1">
      <c r="A132" s="49" t="s">
        <v>159</v>
      </c>
      <c r="B132" s="46" t="s">
        <v>137</v>
      </c>
      <c r="C132" s="47">
        <v>475</v>
      </c>
      <c r="D132" s="2">
        <v>5</v>
      </c>
      <c r="E132" s="2">
        <f>D132</f>
        <v>5</v>
      </c>
      <c r="F132" s="68">
        <f aca="true" t="shared" si="2" ref="F132:F137">C132*1.15+E132</f>
        <v>551.25</v>
      </c>
      <c r="G132" s="69"/>
    </row>
    <row r="133" spans="1:7" ht="15" customHeight="1">
      <c r="A133" s="50" t="s">
        <v>159</v>
      </c>
      <c r="B133" s="46" t="s">
        <v>144</v>
      </c>
      <c r="C133" s="47">
        <v>410</v>
      </c>
      <c r="D133" s="2">
        <v>10</v>
      </c>
      <c r="E133" s="2">
        <f>D133</f>
        <v>10</v>
      </c>
      <c r="F133" s="68">
        <f t="shared" si="2"/>
        <v>481.49999999999994</v>
      </c>
      <c r="G133" s="69"/>
    </row>
    <row r="134" spans="1:7" ht="15" customHeight="1">
      <c r="A134" s="49" t="s">
        <v>159</v>
      </c>
      <c r="B134" s="46" t="s">
        <v>145</v>
      </c>
      <c r="C134" s="47">
        <v>130</v>
      </c>
      <c r="D134" s="2">
        <v>2</v>
      </c>
      <c r="E134" s="2">
        <f>D134</f>
        <v>2</v>
      </c>
      <c r="F134" s="68">
        <f t="shared" si="2"/>
        <v>151.5</v>
      </c>
      <c r="G134" s="69"/>
    </row>
    <row r="135" spans="1:7" ht="15" customHeight="1" thickBot="1">
      <c r="A135" s="59" t="s">
        <v>159</v>
      </c>
      <c r="B135" s="60" t="s">
        <v>145</v>
      </c>
      <c r="C135" s="61">
        <v>130</v>
      </c>
      <c r="D135" s="37">
        <v>2</v>
      </c>
      <c r="E135" s="37">
        <f>D135</f>
        <v>2</v>
      </c>
      <c r="F135" s="44">
        <f t="shared" si="2"/>
        <v>151.5</v>
      </c>
      <c r="G135" s="70">
        <f>SUM(F130:F135)</f>
        <v>1389.05</v>
      </c>
    </row>
    <row r="136" spans="1:7" ht="15" customHeight="1">
      <c r="A136" s="48" t="s">
        <v>174</v>
      </c>
      <c r="B136" s="55" t="s">
        <v>86</v>
      </c>
      <c r="C136" s="56">
        <v>150</v>
      </c>
      <c r="D136" s="7">
        <v>1</v>
      </c>
      <c r="E136" s="7">
        <f>D136</f>
        <v>1</v>
      </c>
      <c r="F136" s="66">
        <f t="shared" si="2"/>
        <v>173.5</v>
      </c>
      <c r="G136" s="67"/>
    </row>
    <row r="137" spans="1:7" ht="15" customHeight="1" thickBot="1">
      <c r="A137" s="51" t="s">
        <v>174</v>
      </c>
      <c r="B137" s="57" t="s">
        <v>91</v>
      </c>
      <c r="C137" s="58">
        <v>150</v>
      </c>
      <c r="D137" s="13">
        <v>1</v>
      </c>
      <c r="E137" s="13">
        <f>D137</f>
        <v>1</v>
      </c>
      <c r="F137" s="43">
        <f t="shared" si="2"/>
        <v>173.5</v>
      </c>
      <c r="G137" s="75">
        <f>SUM(F136:F137)</f>
        <v>347</v>
      </c>
    </row>
    <row r="138" spans="1:7" ht="15.75" thickBot="1">
      <c r="A138" s="62"/>
      <c r="B138" s="45"/>
      <c r="C138" s="63">
        <f>SUM(C3:C137)</f>
        <v>15057</v>
      </c>
      <c r="D138" s="63">
        <f>SUM(D3:D137)</f>
        <v>186.09999999999994</v>
      </c>
      <c r="E138" s="63">
        <f>SUM(E3:E137)</f>
        <v>186.09999999999994</v>
      </c>
      <c r="F138" s="63">
        <f>SUM(F3:F137)</f>
        <v>17501.649999999994</v>
      </c>
      <c r="G138" s="63">
        <f>SUM(G3:G137)</f>
        <v>17501.65</v>
      </c>
    </row>
  </sheetData>
  <sheetProtection/>
  <autoFilter ref="A2:G138">
    <sortState ref="A3:G138">
      <sortCondition sortBy="value" ref="A3:A13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2015-09-05T05:40:19Z</dcterms:modified>
  <cp:category/>
  <cp:version/>
  <cp:contentType/>
  <cp:contentStatus/>
</cp:coreProperties>
</file>