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3" sheetId="1" r:id="rId1"/>
    <sheet name="Лист1" sheetId="2" r:id="rId2"/>
  </sheets>
  <definedNames>
    <definedName name="_xlnm._FilterDatabase" localSheetId="1" hidden="1">'Лист1'!$A$2:$H$2</definedName>
    <definedName name="_xlnm._FilterDatabase" localSheetId="0" hidden="1">'Лист3'!$A$2:$F$2</definedName>
  </definedNames>
  <calcPr fullCalcOnLoad="1"/>
</workbook>
</file>

<file path=xl/sharedStrings.xml><?xml version="1.0" encoding="utf-8"?>
<sst xmlns="http://schemas.openxmlformats.org/spreadsheetml/2006/main" count="114" uniqueCount="106">
  <si>
    <t>НИК</t>
  </si>
  <si>
    <t>Цена</t>
  </si>
  <si>
    <t>Евгения0401 1,5 </t>
  </si>
  <si>
    <t>Selesta 1 </t>
  </si>
  <si>
    <t>Нина Сальникова 1 </t>
  </si>
  <si>
    <t>komilfo001 0,5 </t>
  </si>
  <si>
    <t>Ти@на 0,5 </t>
  </si>
  <si>
    <t>Omea 2 </t>
  </si>
  <si>
    <t>*pooh* 1 </t>
  </si>
  <si>
    <t>Мурлыся 0,5 </t>
  </si>
  <si>
    <t>Долгова ВР 1 </t>
  </si>
  <si>
    <t>luckymama 2 </t>
  </si>
  <si>
    <t>Надеж-дочка 0,5 </t>
  </si>
  <si>
    <t>ice_ginger 1 </t>
  </si>
  <si>
    <t>Я-1*3 </t>
  </si>
  <si>
    <t>Дрозденок 0,5*5 </t>
  </si>
  <si>
    <t>Олежка 2,5 </t>
  </si>
  <si>
    <t>AltaiLynx 1,5 </t>
  </si>
  <si>
    <t>Ель 0,5 </t>
  </si>
  <si>
    <t>Maximka 0,5*4+1 </t>
  </si>
  <si>
    <t>Вера_2013 0,5 </t>
  </si>
  <si>
    <t>Vanilla Ice Cream 0,5 </t>
  </si>
  <si>
    <t>svetaef76@mail.ru 0,5 </t>
  </si>
  <si>
    <t>МарисО 0,5*2 </t>
  </si>
  <si>
    <t>Багирочка 1 </t>
  </si>
  <si>
    <t>Eliz29 0,5 </t>
  </si>
  <si>
    <t>Клуни 1 </t>
  </si>
  <si>
    <t>Багирочка 1,5 </t>
  </si>
  <si>
    <t>Ана$та$ия 0,5 </t>
  </si>
  <si>
    <t>Юлия VV 1 </t>
  </si>
  <si>
    <t>Богиня Ольга 2 </t>
  </si>
  <si>
    <t>E*V*Гения 0,5*2 </t>
  </si>
  <si>
    <t>Асула 1 </t>
  </si>
  <si>
    <t>Натали75 0,5 </t>
  </si>
  <si>
    <t>Н@ти 0,5 </t>
  </si>
  <si>
    <t>Наталья Ти 0,5 </t>
  </si>
  <si>
    <t>lena_lena9498 1*2; 0,5*2 </t>
  </si>
  <si>
    <t>jhonik 0,5 </t>
  </si>
  <si>
    <t>Georgin 0,5*4 </t>
  </si>
  <si>
    <t>Georgin 1 </t>
  </si>
  <si>
    <t>alexvera 1*5 </t>
  </si>
  <si>
    <t>Елена Васильева 2*1 </t>
  </si>
  <si>
    <t>*pooh* 4*0,5 </t>
  </si>
  <si>
    <t>Галя Л. 1 </t>
  </si>
  <si>
    <t>Maeri 1; 2*0,5 </t>
  </si>
  <si>
    <t>Olil 1 </t>
  </si>
  <si>
    <t>Людмила С 0,5*2 </t>
  </si>
  <si>
    <t>ТайфА 0,5 </t>
  </si>
  <si>
    <t>Katunchik 0,5 </t>
  </si>
  <si>
    <t>tatianna78 0,5 </t>
  </si>
  <si>
    <t>Чината 0,5 </t>
  </si>
  <si>
    <t>lady.elena 0,5 </t>
  </si>
  <si>
    <t>зната 0,5 </t>
  </si>
  <si>
    <t>НаSTя 0,5 </t>
  </si>
  <si>
    <t>Евгения Мяу 0,5 </t>
  </si>
  <si>
    <t>Сколопендра 4 </t>
  </si>
  <si>
    <t>Наталька33 1 </t>
  </si>
  <si>
    <t>justfriend 0,5 </t>
  </si>
  <si>
    <t>Кол-во</t>
  </si>
  <si>
    <t>Трансп</t>
  </si>
  <si>
    <t>Итог:</t>
  </si>
  <si>
    <t>Сумка женская VENSI exclusive (39166B white) #4415</t>
  </si>
  <si>
    <t>Украшение для платка FASHIONSET (14002 FS светло-серый серебро) #7171</t>
  </si>
  <si>
    <t>Платок Fashionset (110100 FS color 01) #8405</t>
  </si>
  <si>
    <t>Сумка женская VENSI exclusive (20634 BLACK) #8147</t>
  </si>
  <si>
    <t>Сумка женская Benluna (2335-802 CAMEL) #5969</t>
  </si>
  <si>
    <t>Сумка женская VENSI exclusive (18007 GREEN) #5817</t>
  </si>
  <si>
    <t>Сумка женская VENSI exclusive (39444 RED) #8149</t>
  </si>
  <si>
    <t>Сумка женская VENSI exclusive (90155 BLACK) #5882</t>
  </si>
  <si>
    <t>Сумка женская VENSI exclusive (16999 BLACK) #8112</t>
  </si>
  <si>
    <t>Сумка женская Benluna (S656210 MAROOM 8158-10) #5181</t>
  </si>
  <si>
    <t>Сумка женская V.Fabbiano (69428-2 WINE RED) #8346</t>
  </si>
  <si>
    <t>Сумка женская Velina Fabbiano (33111-5 COFFEE) #8103</t>
  </si>
  <si>
    <t>Сумка женская VENSI exclusive (50195 WHITE) #4455 - sale</t>
  </si>
  <si>
    <t>Сумка женская VENSI exclusive (16982 GREEN) #5428</t>
  </si>
  <si>
    <t>Палантин Fashionset (110508 FS color 01) #8379</t>
  </si>
  <si>
    <t>Сумка женская VENSI exclusive (90151 BLACK) #8160</t>
  </si>
  <si>
    <t>Сумка женская V.Fabbiano (69608 CAMEL) #8354</t>
  </si>
  <si>
    <t>Сумка женская Benluna (2157-802 CAMEL) #5897</t>
  </si>
  <si>
    <t>Сумка женская Benluna (2710-907 D.BLUE) #5979</t>
  </si>
  <si>
    <t>Сумка женская Benluna (S63630 COFFEE 1870-204) #8534</t>
  </si>
  <si>
    <t>Сумка женская Benluna (2261-001 BLACK) #5960</t>
  </si>
  <si>
    <t>Сумка женская Kenguru (KT0175 RED 1870-303) #5356</t>
  </si>
  <si>
    <t>Сумка женская Benluna (2261-1B D.COFFEE) #5961</t>
  </si>
  <si>
    <t>НАИМЕНОВАНИЕ</t>
  </si>
  <si>
    <t>ЦЕНА</t>
  </si>
  <si>
    <t>ТРАНС</t>
  </si>
  <si>
    <t>ИТОГ С ОРГ И ТР.</t>
  </si>
  <si>
    <t xml:space="preserve">К ОПЛАТЕ </t>
  </si>
  <si>
    <r>
      <t>Апельсиновая кошка</t>
    </r>
    <r>
      <rPr>
        <sz val="10"/>
        <color indexed="8"/>
        <rFont val="Verdana"/>
        <family val="2"/>
      </rPr>
      <t> </t>
    </r>
  </si>
  <si>
    <r>
      <t>indiya</t>
    </r>
    <r>
      <rPr>
        <sz val="10"/>
        <color indexed="8"/>
        <rFont val="Verdana"/>
        <family val="2"/>
      </rPr>
      <t> </t>
    </r>
  </si>
  <si>
    <r>
      <t>ЛисичкаОля</t>
    </r>
    <r>
      <rPr>
        <sz val="10"/>
        <color indexed="8"/>
        <rFont val="Verdana"/>
        <family val="2"/>
      </rPr>
      <t> </t>
    </r>
  </si>
  <si>
    <r>
      <t>Настюлия</t>
    </r>
    <r>
      <rPr>
        <sz val="10"/>
        <color indexed="8"/>
        <rFont val="Verdana"/>
        <family val="2"/>
      </rPr>
      <t> </t>
    </r>
  </si>
  <si>
    <r>
      <t>Jano4k@</t>
    </r>
    <r>
      <rPr>
        <sz val="10"/>
        <color indexed="8"/>
        <rFont val="Verdana"/>
        <family val="2"/>
      </rPr>
      <t> </t>
    </r>
  </si>
  <si>
    <r>
      <t>Горушка</t>
    </r>
    <r>
      <rPr>
        <sz val="10"/>
        <color indexed="8"/>
        <rFont val="Verdana"/>
        <family val="2"/>
      </rPr>
      <t> </t>
    </r>
  </si>
  <si>
    <r>
      <t>Ивалина</t>
    </r>
    <r>
      <rPr>
        <sz val="10"/>
        <color indexed="8"/>
        <rFont val="Verdana"/>
        <family val="2"/>
      </rPr>
      <t> </t>
    </r>
  </si>
  <si>
    <r>
      <t>komilfo001</t>
    </r>
    <r>
      <rPr>
        <sz val="10"/>
        <color indexed="8"/>
        <rFont val="Verdana"/>
        <family val="2"/>
      </rPr>
      <t> </t>
    </r>
  </si>
  <si>
    <r>
      <t>зигги</t>
    </r>
    <r>
      <rPr>
        <sz val="10"/>
        <color indexed="8"/>
        <rFont val="Verdana"/>
        <family val="2"/>
      </rPr>
      <t> </t>
    </r>
  </si>
  <si>
    <r>
      <t>Виталка</t>
    </r>
    <r>
      <rPr>
        <sz val="10"/>
        <color indexed="8"/>
        <rFont val="Verdana"/>
        <family val="2"/>
      </rPr>
      <t> </t>
    </r>
  </si>
  <si>
    <r>
      <t>Мишка Панда</t>
    </r>
    <r>
      <rPr>
        <sz val="10"/>
        <color indexed="8"/>
        <rFont val="Verdana"/>
        <family val="2"/>
      </rPr>
      <t> </t>
    </r>
  </si>
  <si>
    <r>
      <t>gemel</t>
    </r>
    <r>
      <rPr>
        <sz val="10"/>
        <color indexed="8"/>
        <rFont val="Verdana"/>
        <family val="2"/>
      </rPr>
      <t> </t>
    </r>
  </si>
  <si>
    <r>
      <t>Просто душка</t>
    </r>
    <r>
      <rPr>
        <sz val="10"/>
        <color indexed="8"/>
        <rFont val="Verdana"/>
        <family val="2"/>
      </rPr>
      <t> </t>
    </r>
  </si>
  <si>
    <r>
      <t>Мать двоих детей</t>
    </r>
    <r>
      <rPr>
        <sz val="10"/>
        <color indexed="8"/>
        <rFont val="Verdana"/>
        <family val="2"/>
      </rPr>
      <t> </t>
    </r>
  </si>
  <si>
    <r>
      <t>GalaK</t>
    </r>
    <r>
      <rPr>
        <sz val="10"/>
        <color indexed="8"/>
        <rFont val="Verdana"/>
        <family val="2"/>
      </rPr>
      <t> </t>
    </r>
  </si>
  <si>
    <r>
      <t>МамАнтоши</t>
    </r>
    <r>
      <rPr>
        <sz val="10"/>
        <color indexed="8"/>
        <rFont val="Verdana"/>
        <family val="2"/>
      </rPr>
      <t> </t>
    </r>
  </si>
  <si>
    <r>
      <t>КайФоVая</t>
    </r>
    <r>
      <rPr>
        <sz val="10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</si>
</sst>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Verdana"/>
      <family val="2"/>
    </font>
    <font>
      <sz val="8"/>
      <name val="Tahoma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Verdana"/>
      <family val="2"/>
    </font>
    <font>
      <sz val="11"/>
      <color theme="1"/>
      <name val="Arial"/>
      <family val="2"/>
    </font>
    <font>
      <b/>
      <sz val="10"/>
      <color rgb="FF000000"/>
      <name val="Verdana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3" fillId="0" borderId="30" xfId="0" applyFont="1" applyBorder="1" applyAlignment="1">
      <alignment/>
    </xf>
    <xf numFmtId="0" fontId="43" fillId="0" borderId="31" xfId="0" applyFont="1" applyBorder="1" applyAlignment="1">
      <alignment/>
    </xf>
    <xf numFmtId="0" fontId="43" fillId="0" borderId="32" xfId="0" applyFont="1" applyBorder="1" applyAlignment="1">
      <alignment/>
    </xf>
    <xf numFmtId="0" fontId="43" fillId="0" borderId="33" xfId="0" applyFont="1" applyBorder="1" applyAlignment="1">
      <alignment/>
    </xf>
    <xf numFmtId="0" fontId="43" fillId="0" borderId="34" xfId="0" applyFont="1" applyBorder="1" applyAlignment="1">
      <alignment/>
    </xf>
    <xf numFmtId="0" fontId="43" fillId="0" borderId="35" xfId="0" applyFont="1" applyBorder="1" applyAlignment="1">
      <alignment/>
    </xf>
    <xf numFmtId="0" fontId="43" fillId="0" borderId="36" xfId="0" applyFont="1" applyBorder="1" applyAlignment="1">
      <alignment/>
    </xf>
    <xf numFmtId="0" fontId="34" fillId="0" borderId="33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3" xfId="0" applyFont="1" applyBorder="1" applyAlignment="1">
      <alignment/>
    </xf>
    <xf numFmtId="0" fontId="22" fillId="0" borderId="10" xfId="0" applyFont="1" applyBorder="1" applyAlignment="1">
      <alignment horizontal="left" vertical="center" shrinkToFit="1"/>
    </xf>
    <xf numFmtId="2" fontId="22" fillId="0" borderId="10" xfId="0" applyNumberFormat="1" applyFont="1" applyBorder="1" applyAlignment="1">
      <alignment horizontal="right" vertical="center"/>
    </xf>
    <xf numFmtId="0" fontId="45" fillId="0" borderId="31" xfId="0" applyFont="1" applyBorder="1" applyAlignment="1">
      <alignment/>
    </xf>
    <xf numFmtId="0" fontId="0" fillId="0" borderId="26" xfId="0" applyFont="1" applyBorder="1" applyAlignment="1">
      <alignment/>
    </xf>
    <xf numFmtId="2" fontId="0" fillId="0" borderId="26" xfId="0" applyNumberFormat="1" applyFont="1" applyBorder="1" applyAlignment="1">
      <alignment/>
    </xf>
    <xf numFmtId="0" fontId="45" fillId="0" borderId="30" xfId="0" applyFont="1" applyBorder="1" applyAlignment="1">
      <alignment/>
    </xf>
    <xf numFmtId="0" fontId="22" fillId="0" borderId="11" xfId="0" applyFont="1" applyBorder="1" applyAlignment="1">
      <alignment horizontal="left" vertical="center" shrinkToFit="1"/>
    </xf>
    <xf numFmtId="2" fontId="22" fillId="0" borderId="11" xfId="0" applyNumberFormat="1" applyFont="1" applyBorder="1" applyAlignment="1">
      <alignment horizontal="right" vertical="center"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5" fillId="0" borderId="32" xfId="0" applyFont="1" applyBorder="1" applyAlignment="1">
      <alignment/>
    </xf>
    <xf numFmtId="0" fontId="22" fillId="0" borderId="14" xfId="0" applyFont="1" applyBorder="1" applyAlignment="1">
      <alignment horizontal="left" vertical="center" shrinkToFit="1"/>
    </xf>
    <xf numFmtId="2" fontId="22" fillId="0" borderId="14" xfId="0" applyNumberFormat="1" applyFont="1" applyBorder="1" applyAlignment="1">
      <alignment horizontal="right" vertical="center"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22" fillId="0" borderId="17" xfId="0" applyFont="1" applyBorder="1" applyAlignment="1">
      <alignment horizontal="left" vertical="center" shrinkToFit="1"/>
    </xf>
    <xf numFmtId="2" fontId="22" fillId="0" borderId="17" xfId="0" applyNumberFormat="1" applyFont="1" applyBorder="1" applyAlignment="1">
      <alignment horizontal="right" vertical="center"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5" fillId="0" borderId="35" xfId="0" applyFont="1" applyBorder="1" applyAlignment="1">
      <alignment/>
    </xf>
    <xf numFmtId="0" fontId="22" fillId="0" borderId="19" xfId="0" applyFont="1" applyBorder="1" applyAlignment="1">
      <alignment horizontal="left" vertical="center" shrinkToFit="1"/>
    </xf>
    <xf numFmtId="2" fontId="22" fillId="0" borderId="19" xfId="0" applyNumberFormat="1" applyFont="1" applyBorder="1" applyAlignment="1">
      <alignment horizontal="right" vertical="center"/>
    </xf>
    <xf numFmtId="0" fontId="44" fillId="0" borderId="19" xfId="0" applyFont="1" applyBorder="1" applyAlignment="1">
      <alignment/>
    </xf>
    <xf numFmtId="0" fontId="44" fillId="0" borderId="20" xfId="0" applyFont="1" applyBorder="1" applyAlignment="1">
      <alignment/>
    </xf>
    <xf numFmtId="0" fontId="45" fillId="0" borderId="34" xfId="0" applyFont="1" applyBorder="1" applyAlignment="1">
      <alignment/>
    </xf>
    <xf numFmtId="0" fontId="22" fillId="0" borderId="23" xfId="0" applyFont="1" applyBorder="1" applyAlignment="1">
      <alignment horizontal="left" vertical="center" shrinkToFit="1"/>
    </xf>
    <xf numFmtId="2" fontId="22" fillId="0" borderId="23" xfId="0" applyNumberFormat="1" applyFont="1" applyBorder="1" applyAlignment="1">
      <alignment horizontal="right" vertical="center"/>
    </xf>
    <xf numFmtId="0" fontId="44" fillId="0" borderId="23" xfId="0" applyFont="1" applyBorder="1" applyAlignment="1">
      <alignment/>
    </xf>
    <xf numFmtId="0" fontId="44" fillId="0" borderId="24" xfId="0" applyFont="1" applyBorder="1" applyAlignment="1">
      <alignment/>
    </xf>
    <xf numFmtId="0" fontId="45" fillId="0" borderId="36" xfId="0" applyFont="1" applyBorder="1" applyAlignment="1">
      <alignment/>
    </xf>
    <xf numFmtId="0" fontId="22" fillId="0" borderId="21" xfId="0" applyFont="1" applyBorder="1" applyAlignment="1">
      <alignment horizontal="left" vertical="center" shrinkToFit="1"/>
    </xf>
    <xf numFmtId="2" fontId="22" fillId="0" borderId="21" xfId="0" applyNumberFormat="1" applyFont="1" applyBorder="1" applyAlignment="1">
      <alignment horizontal="right" vertical="center"/>
    </xf>
    <xf numFmtId="0" fontId="44" fillId="0" borderId="21" xfId="0" applyFont="1" applyBorder="1" applyAlignment="1">
      <alignment/>
    </xf>
    <xf numFmtId="0" fontId="44" fillId="0" borderId="22" xfId="0" applyFont="1" applyBorder="1" applyAlignment="1">
      <alignment/>
    </xf>
    <xf numFmtId="0" fontId="45" fillId="0" borderId="33" xfId="0" applyFont="1" applyBorder="1" applyAlignment="1">
      <alignment/>
    </xf>
    <xf numFmtId="0" fontId="22" fillId="0" borderId="28" xfId="0" applyFont="1" applyBorder="1" applyAlignment="1">
      <alignment horizontal="left" vertical="center" shrinkToFit="1"/>
    </xf>
    <xf numFmtId="2" fontId="22" fillId="0" borderId="28" xfId="0" applyNumberFormat="1" applyFont="1" applyBorder="1" applyAlignment="1">
      <alignment horizontal="right" vertical="center"/>
    </xf>
    <xf numFmtId="0" fontId="44" fillId="0" borderId="28" xfId="0" applyFont="1" applyBorder="1" applyAlignment="1">
      <alignment/>
    </xf>
    <xf numFmtId="0" fontId="44" fillId="0" borderId="29" xfId="0" applyFont="1" applyBorder="1" applyAlignment="1">
      <alignment/>
    </xf>
    <xf numFmtId="168" fontId="0" fillId="0" borderId="26" xfId="0" applyNumberFormat="1" applyFont="1" applyBorder="1" applyAlignment="1">
      <alignment/>
    </xf>
    <xf numFmtId="168" fontId="46" fillId="0" borderId="17" xfId="0" applyNumberFormat="1" applyFont="1" applyBorder="1" applyAlignment="1">
      <alignment/>
    </xf>
    <xf numFmtId="168" fontId="46" fillId="0" borderId="23" xfId="0" applyNumberFormat="1" applyFont="1" applyBorder="1" applyAlignment="1">
      <alignment/>
    </xf>
    <xf numFmtId="168" fontId="46" fillId="0" borderId="19" xfId="0" applyNumberFormat="1" applyFont="1" applyBorder="1" applyAlignment="1">
      <alignment/>
    </xf>
    <xf numFmtId="168" fontId="46" fillId="0" borderId="21" xfId="0" applyNumberFormat="1" applyFont="1" applyBorder="1" applyAlignment="1">
      <alignment/>
    </xf>
    <xf numFmtId="168" fontId="46" fillId="0" borderId="28" xfId="0" applyNumberFormat="1" applyFont="1" applyBorder="1" applyAlignment="1">
      <alignment/>
    </xf>
    <xf numFmtId="168" fontId="46" fillId="0" borderId="11" xfId="0" applyNumberFormat="1" applyFont="1" applyBorder="1" applyAlignment="1">
      <alignment/>
    </xf>
    <xf numFmtId="168" fontId="46" fillId="0" borderId="10" xfId="0" applyNumberFormat="1" applyFont="1" applyBorder="1" applyAlignment="1">
      <alignment/>
    </xf>
    <xf numFmtId="168" fontId="46" fillId="0" borderId="14" xfId="0" applyNumberFormat="1" applyFont="1" applyBorder="1" applyAlignment="1">
      <alignment/>
    </xf>
    <xf numFmtId="168" fontId="47" fillId="0" borderId="17" xfId="0" applyNumberFormat="1" applyFont="1" applyBorder="1" applyAlignment="1">
      <alignment/>
    </xf>
    <xf numFmtId="168" fontId="47" fillId="0" borderId="23" xfId="0" applyNumberFormat="1" applyFont="1" applyBorder="1" applyAlignment="1">
      <alignment/>
    </xf>
    <xf numFmtId="168" fontId="47" fillId="0" borderId="19" xfId="0" applyNumberFormat="1" applyFont="1" applyBorder="1" applyAlignment="1">
      <alignment/>
    </xf>
    <xf numFmtId="168" fontId="47" fillId="0" borderId="21" xfId="0" applyNumberFormat="1" applyFont="1" applyBorder="1" applyAlignment="1">
      <alignment/>
    </xf>
    <xf numFmtId="168" fontId="47" fillId="0" borderId="28" xfId="0" applyNumberFormat="1" applyFont="1" applyBorder="1" applyAlignment="1">
      <alignment/>
    </xf>
    <xf numFmtId="168" fontId="47" fillId="0" borderId="11" xfId="0" applyNumberFormat="1" applyFont="1" applyBorder="1" applyAlignment="1">
      <alignment/>
    </xf>
    <xf numFmtId="168" fontId="47" fillId="0" borderId="10" xfId="0" applyNumberFormat="1" applyFont="1" applyBorder="1" applyAlignment="1">
      <alignment/>
    </xf>
    <xf numFmtId="168" fontId="47" fillId="0" borderId="14" xfId="0" applyNumberFormat="1" applyFont="1" applyBorder="1" applyAlignment="1">
      <alignment/>
    </xf>
    <xf numFmtId="168" fontId="34" fillId="0" borderId="26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0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35.421875" style="0" customWidth="1"/>
    <col min="2" max="2" width="11.00390625" style="0" customWidth="1"/>
    <col min="3" max="3" width="11.28125" style="0" customWidth="1"/>
    <col min="4" max="4" width="10.140625" style="0" customWidth="1"/>
    <col min="5" max="5" width="10.00390625" style="0" customWidth="1"/>
  </cols>
  <sheetData>
    <row r="1" ht="15.75" thickBot="1"/>
    <row r="2" spans="1:7" ht="15.75" thickBot="1">
      <c r="A2" s="7" t="s">
        <v>0</v>
      </c>
      <c r="B2" s="8" t="s">
        <v>58</v>
      </c>
      <c r="C2" s="8" t="s">
        <v>1</v>
      </c>
      <c r="D2" s="8" t="s">
        <v>59</v>
      </c>
      <c r="E2" s="8" t="s">
        <v>60</v>
      </c>
      <c r="F2" s="8"/>
      <c r="G2" s="9"/>
    </row>
    <row r="3" spans="1:7" ht="15">
      <c r="A3" s="21" t="s">
        <v>8</v>
      </c>
      <c r="B3" s="2">
        <v>1</v>
      </c>
      <c r="C3" s="2">
        <v>820</v>
      </c>
      <c r="D3" s="2">
        <f aca="true" t="shared" si="0" ref="D3:D34">10*B3</f>
        <v>10</v>
      </c>
      <c r="E3" s="2">
        <f>B3*C3*1.14+D3</f>
        <v>944.8</v>
      </c>
      <c r="F3" s="2"/>
      <c r="G3" s="3"/>
    </row>
    <row r="4" spans="1:7" ht="15">
      <c r="A4" s="22" t="s">
        <v>8</v>
      </c>
      <c r="B4" s="1">
        <v>1</v>
      </c>
      <c r="C4" s="1">
        <v>820</v>
      </c>
      <c r="D4" s="1">
        <f t="shared" si="0"/>
        <v>10</v>
      </c>
      <c r="E4" s="1">
        <f>B4*C4*1.14+D4</f>
        <v>944.8</v>
      </c>
      <c r="F4" s="1"/>
      <c r="G4" s="4"/>
    </row>
    <row r="5" spans="1:7" ht="15.75" thickBot="1">
      <c r="A5" s="23" t="s">
        <v>42</v>
      </c>
      <c r="B5" s="5">
        <v>2</v>
      </c>
      <c r="C5" s="5">
        <v>820</v>
      </c>
      <c r="D5" s="5">
        <f t="shared" si="0"/>
        <v>20</v>
      </c>
      <c r="E5" s="5">
        <f>B5*C5*1.14+D5</f>
        <v>1889.6</v>
      </c>
      <c r="F5" s="5">
        <f>SUM(E3:E5)</f>
        <v>3779.2</v>
      </c>
      <c r="G5" s="6"/>
    </row>
    <row r="6" spans="1:7" ht="15.75" thickBot="1">
      <c r="A6" s="24" t="s">
        <v>40</v>
      </c>
      <c r="B6" s="19">
        <v>5</v>
      </c>
      <c r="C6" s="19">
        <v>820</v>
      </c>
      <c r="D6" s="19">
        <f t="shared" si="0"/>
        <v>50</v>
      </c>
      <c r="E6" s="19">
        <f>B6*C6*1.14+D6</f>
        <v>4724</v>
      </c>
      <c r="F6" s="19">
        <f>E6</f>
        <v>4724</v>
      </c>
      <c r="G6" s="20"/>
    </row>
    <row r="7" spans="1:7" ht="15.75" thickBot="1">
      <c r="A7" s="25" t="s">
        <v>17</v>
      </c>
      <c r="B7" s="14">
        <v>1.5</v>
      </c>
      <c r="C7" s="14">
        <v>820</v>
      </c>
      <c r="D7" s="14">
        <f t="shared" si="0"/>
        <v>15</v>
      </c>
      <c r="E7" s="14">
        <f>B7*C7*1.15+D7</f>
        <v>1429.5</v>
      </c>
      <c r="F7" s="14">
        <f>E7</f>
        <v>1429.5</v>
      </c>
      <c r="G7" s="15"/>
    </row>
    <row r="8" spans="1:7" ht="15.75" thickBot="1">
      <c r="A8" s="24" t="s">
        <v>31</v>
      </c>
      <c r="B8" s="19">
        <v>1</v>
      </c>
      <c r="C8" s="19">
        <v>820</v>
      </c>
      <c r="D8" s="19">
        <f t="shared" si="0"/>
        <v>10</v>
      </c>
      <c r="E8" s="19">
        <f>B8*C8*1.15+D8</f>
        <v>952.9999999999999</v>
      </c>
      <c r="F8" s="19">
        <f>E8</f>
        <v>952.9999999999999</v>
      </c>
      <c r="G8" s="20"/>
    </row>
    <row r="9" spans="1:7" ht="15.75" thickBot="1">
      <c r="A9" s="25" t="s">
        <v>25</v>
      </c>
      <c r="B9" s="14">
        <v>0.5</v>
      </c>
      <c r="C9" s="14">
        <v>820</v>
      </c>
      <c r="D9" s="14">
        <f t="shared" si="0"/>
        <v>5</v>
      </c>
      <c r="E9" s="14">
        <f>B9*C9*1+D9</f>
        <v>415</v>
      </c>
      <c r="F9" s="14">
        <f>E9</f>
        <v>415</v>
      </c>
      <c r="G9" s="15"/>
    </row>
    <row r="10" spans="1:7" ht="15">
      <c r="A10" s="26" t="s">
        <v>38</v>
      </c>
      <c r="B10" s="10">
        <v>2</v>
      </c>
      <c r="C10" s="10">
        <v>820</v>
      </c>
      <c r="D10" s="10">
        <f t="shared" si="0"/>
        <v>20</v>
      </c>
      <c r="E10" s="10">
        <f aca="true" t="shared" si="1" ref="E10:E39">B10*C10*1.15+D10</f>
        <v>1905.9999999999998</v>
      </c>
      <c r="F10" s="10"/>
      <c r="G10" s="11"/>
    </row>
    <row r="11" spans="1:7" ht="15.75" thickBot="1">
      <c r="A11" s="27" t="s">
        <v>39</v>
      </c>
      <c r="B11" s="12">
        <v>1</v>
      </c>
      <c r="C11" s="12">
        <v>820</v>
      </c>
      <c r="D11" s="12">
        <f t="shared" si="0"/>
        <v>10</v>
      </c>
      <c r="E11" s="12">
        <f t="shared" si="1"/>
        <v>952.9999999999999</v>
      </c>
      <c r="F11" s="12">
        <f>SUM(E10:E11)</f>
        <v>2858.9999999999995</v>
      </c>
      <c r="G11" s="13"/>
    </row>
    <row r="12" spans="1:7" ht="15.75" thickBot="1">
      <c r="A12" s="25" t="s">
        <v>13</v>
      </c>
      <c r="B12" s="14">
        <v>1</v>
      </c>
      <c r="C12" s="14">
        <v>820</v>
      </c>
      <c r="D12" s="14">
        <f t="shared" si="0"/>
        <v>10</v>
      </c>
      <c r="E12" s="14">
        <f t="shared" si="1"/>
        <v>952.9999999999999</v>
      </c>
      <c r="F12" s="14">
        <f aca="true" t="shared" si="2" ref="F12:F54">E12</f>
        <v>952.9999999999999</v>
      </c>
      <c r="G12" s="15"/>
    </row>
    <row r="13" spans="1:7" ht="15.75" thickBot="1">
      <c r="A13" s="24" t="s">
        <v>37</v>
      </c>
      <c r="B13" s="19">
        <v>0.5</v>
      </c>
      <c r="C13" s="19">
        <v>820</v>
      </c>
      <c r="D13" s="19">
        <f t="shared" si="0"/>
        <v>5</v>
      </c>
      <c r="E13" s="19">
        <f t="shared" si="1"/>
        <v>476.49999999999994</v>
      </c>
      <c r="F13" s="19">
        <f t="shared" si="2"/>
        <v>476.49999999999994</v>
      </c>
      <c r="G13" s="20"/>
    </row>
    <row r="14" spans="1:7" ht="15.75" thickBot="1">
      <c r="A14" s="25" t="s">
        <v>57</v>
      </c>
      <c r="B14" s="14">
        <v>0.5</v>
      </c>
      <c r="C14" s="14">
        <v>820</v>
      </c>
      <c r="D14" s="14">
        <f t="shared" si="0"/>
        <v>5</v>
      </c>
      <c r="E14" s="14">
        <f t="shared" si="1"/>
        <v>476.49999999999994</v>
      </c>
      <c r="F14" s="14">
        <f t="shared" si="2"/>
        <v>476.49999999999994</v>
      </c>
      <c r="G14" s="15"/>
    </row>
    <row r="15" spans="1:7" ht="15.75" thickBot="1">
      <c r="A15" s="24" t="s">
        <v>48</v>
      </c>
      <c r="B15" s="19">
        <v>0.5</v>
      </c>
      <c r="C15" s="19">
        <v>820</v>
      </c>
      <c r="D15" s="19">
        <f t="shared" si="0"/>
        <v>5</v>
      </c>
      <c r="E15" s="19">
        <f t="shared" si="1"/>
        <v>476.49999999999994</v>
      </c>
      <c r="F15" s="19">
        <f t="shared" si="2"/>
        <v>476.49999999999994</v>
      </c>
      <c r="G15" s="20"/>
    </row>
    <row r="16" spans="1:7" ht="15.75" thickBot="1">
      <c r="A16" s="25" t="s">
        <v>5</v>
      </c>
      <c r="B16" s="14">
        <v>0.5</v>
      </c>
      <c r="C16" s="14">
        <v>820</v>
      </c>
      <c r="D16" s="14">
        <f t="shared" si="0"/>
        <v>5</v>
      </c>
      <c r="E16" s="14">
        <f t="shared" si="1"/>
        <v>476.49999999999994</v>
      </c>
      <c r="F16" s="14">
        <f t="shared" si="2"/>
        <v>476.49999999999994</v>
      </c>
      <c r="G16" s="15"/>
    </row>
    <row r="17" spans="1:7" ht="15.75" thickBot="1">
      <c r="A17" s="24" t="s">
        <v>51</v>
      </c>
      <c r="B17" s="19">
        <v>0.5</v>
      </c>
      <c r="C17" s="19">
        <v>820</v>
      </c>
      <c r="D17" s="19">
        <f t="shared" si="0"/>
        <v>5</v>
      </c>
      <c r="E17" s="19">
        <f t="shared" si="1"/>
        <v>476.49999999999994</v>
      </c>
      <c r="F17" s="19">
        <f t="shared" si="2"/>
        <v>476.49999999999994</v>
      </c>
      <c r="G17" s="20"/>
    </row>
    <row r="18" spans="1:7" ht="15.75" thickBot="1">
      <c r="A18" s="25" t="s">
        <v>36</v>
      </c>
      <c r="B18" s="14">
        <v>3</v>
      </c>
      <c r="C18" s="14">
        <v>820</v>
      </c>
      <c r="D18" s="14">
        <f t="shared" si="0"/>
        <v>30</v>
      </c>
      <c r="E18" s="14">
        <f t="shared" si="1"/>
        <v>2859</v>
      </c>
      <c r="F18" s="14">
        <f t="shared" si="2"/>
        <v>2859</v>
      </c>
      <c r="G18" s="15"/>
    </row>
    <row r="19" spans="1:7" ht="15.75" thickBot="1">
      <c r="A19" s="24" t="s">
        <v>11</v>
      </c>
      <c r="B19" s="19">
        <v>2</v>
      </c>
      <c r="C19" s="19">
        <v>820</v>
      </c>
      <c r="D19" s="19">
        <f t="shared" si="0"/>
        <v>20</v>
      </c>
      <c r="E19" s="19">
        <f t="shared" si="1"/>
        <v>1905.9999999999998</v>
      </c>
      <c r="F19" s="19">
        <f t="shared" si="2"/>
        <v>1905.9999999999998</v>
      </c>
      <c r="G19" s="20"/>
    </row>
    <row r="20" spans="1:7" ht="15.75" thickBot="1">
      <c r="A20" s="25" t="s">
        <v>44</v>
      </c>
      <c r="B20" s="14">
        <v>2</v>
      </c>
      <c r="C20" s="14">
        <v>820</v>
      </c>
      <c r="D20" s="14">
        <f t="shared" si="0"/>
        <v>20</v>
      </c>
      <c r="E20" s="14">
        <f t="shared" si="1"/>
        <v>1905.9999999999998</v>
      </c>
      <c r="F20" s="14">
        <f t="shared" si="2"/>
        <v>1905.9999999999998</v>
      </c>
      <c r="G20" s="15"/>
    </row>
    <row r="21" spans="1:7" ht="15.75" thickBot="1">
      <c r="A21" s="24" t="s">
        <v>19</v>
      </c>
      <c r="B21" s="19">
        <v>3</v>
      </c>
      <c r="C21" s="19">
        <v>820</v>
      </c>
      <c r="D21" s="19">
        <f t="shared" si="0"/>
        <v>30</v>
      </c>
      <c r="E21" s="19">
        <f t="shared" si="1"/>
        <v>2859</v>
      </c>
      <c r="F21" s="19">
        <f t="shared" si="2"/>
        <v>2859</v>
      </c>
      <c r="G21" s="20"/>
    </row>
    <row r="22" spans="1:7" ht="15.75" thickBot="1">
      <c r="A22" s="25" t="s">
        <v>45</v>
      </c>
      <c r="B22" s="14">
        <v>1</v>
      </c>
      <c r="C22" s="14">
        <v>820</v>
      </c>
      <c r="D22" s="14">
        <f t="shared" si="0"/>
        <v>10</v>
      </c>
      <c r="E22" s="14">
        <f t="shared" si="1"/>
        <v>952.9999999999999</v>
      </c>
      <c r="F22" s="14">
        <f t="shared" si="2"/>
        <v>952.9999999999999</v>
      </c>
      <c r="G22" s="15"/>
    </row>
    <row r="23" spans="1:7" ht="15.75" thickBot="1">
      <c r="A23" s="24" t="s">
        <v>7</v>
      </c>
      <c r="B23" s="19">
        <v>2</v>
      </c>
      <c r="C23" s="19">
        <v>820</v>
      </c>
      <c r="D23" s="19">
        <f t="shared" si="0"/>
        <v>20</v>
      </c>
      <c r="E23" s="19">
        <f t="shared" si="1"/>
        <v>1905.9999999999998</v>
      </c>
      <c r="F23" s="19">
        <f t="shared" si="2"/>
        <v>1905.9999999999998</v>
      </c>
      <c r="G23" s="20"/>
    </row>
    <row r="24" spans="1:7" ht="15.75" thickBot="1">
      <c r="A24" s="25" t="s">
        <v>3</v>
      </c>
      <c r="B24" s="14">
        <v>1</v>
      </c>
      <c r="C24" s="14">
        <v>820</v>
      </c>
      <c r="D24" s="14">
        <f t="shared" si="0"/>
        <v>10</v>
      </c>
      <c r="E24" s="14">
        <f t="shared" si="1"/>
        <v>952.9999999999999</v>
      </c>
      <c r="F24" s="14">
        <f t="shared" si="2"/>
        <v>952.9999999999999</v>
      </c>
      <c r="G24" s="15"/>
    </row>
    <row r="25" spans="1:7" ht="15.75" thickBot="1">
      <c r="A25" s="28" t="s">
        <v>22</v>
      </c>
      <c r="B25" s="19">
        <v>0.5</v>
      </c>
      <c r="C25" s="19">
        <v>820</v>
      </c>
      <c r="D25" s="19">
        <f t="shared" si="0"/>
        <v>5</v>
      </c>
      <c r="E25" s="19">
        <f t="shared" si="1"/>
        <v>476.49999999999994</v>
      </c>
      <c r="F25" s="19">
        <f t="shared" si="2"/>
        <v>476.49999999999994</v>
      </c>
      <c r="G25" s="20"/>
    </row>
    <row r="26" spans="1:7" ht="15.75" thickBot="1">
      <c r="A26" s="25" t="s">
        <v>49</v>
      </c>
      <c r="B26" s="14">
        <v>0.5</v>
      </c>
      <c r="C26" s="14">
        <v>820</v>
      </c>
      <c r="D26" s="14">
        <f t="shared" si="0"/>
        <v>5</v>
      </c>
      <c r="E26" s="14">
        <f t="shared" si="1"/>
        <v>476.49999999999994</v>
      </c>
      <c r="F26" s="14">
        <f t="shared" si="2"/>
        <v>476.49999999999994</v>
      </c>
      <c r="G26" s="15"/>
    </row>
    <row r="27" spans="1:7" ht="15.75" thickBot="1">
      <c r="A27" s="24" t="s">
        <v>21</v>
      </c>
      <c r="B27" s="19">
        <v>0.5</v>
      </c>
      <c r="C27" s="19">
        <v>820</v>
      </c>
      <c r="D27" s="19">
        <f t="shared" si="0"/>
        <v>5</v>
      </c>
      <c r="E27" s="19">
        <f t="shared" si="1"/>
        <v>476.49999999999994</v>
      </c>
      <c r="F27" s="19">
        <f t="shared" si="2"/>
        <v>476.49999999999994</v>
      </c>
      <c r="G27" s="20"/>
    </row>
    <row r="28" spans="1:7" ht="15.75" thickBot="1">
      <c r="A28" s="25" t="s">
        <v>28</v>
      </c>
      <c r="B28" s="14">
        <v>0.5</v>
      </c>
      <c r="C28" s="14">
        <v>820</v>
      </c>
      <c r="D28" s="14">
        <f t="shared" si="0"/>
        <v>5</v>
      </c>
      <c r="E28" s="14">
        <f t="shared" si="1"/>
        <v>476.49999999999994</v>
      </c>
      <c r="F28" s="14">
        <f t="shared" si="2"/>
        <v>476.49999999999994</v>
      </c>
      <c r="G28" s="15"/>
    </row>
    <row r="29" spans="1:7" ht="15.75" thickBot="1">
      <c r="A29" s="24" t="s">
        <v>32</v>
      </c>
      <c r="B29" s="19">
        <v>1</v>
      </c>
      <c r="C29" s="19">
        <v>820</v>
      </c>
      <c r="D29" s="19">
        <f t="shared" si="0"/>
        <v>10</v>
      </c>
      <c r="E29" s="19">
        <f t="shared" si="1"/>
        <v>952.9999999999999</v>
      </c>
      <c r="F29" s="19">
        <f t="shared" si="2"/>
        <v>952.9999999999999</v>
      </c>
      <c r="G29" s="20"/>
    </row>
    <row r="30" spans="1:7" ht="15.75" thickBot="1">
      <c r="A30" s="25" t="s">
        <v>24</v>
      </c>
      <c r="B30" s="14">
        <v>1</v>
      </c>
      <c r="C30" s="14">
        <v>820</v>
      </c>
      <c r="D30" s="14">
        <f t="shared" si="0"/>
        <v>10</v>
      </c>
      <c r="E30" s="14">
        <f t="shared" si="1"/>
        <v>952.9999999999999</v>
      </c>
      <c r="F30" s="14">
        <f t="shared" si="2"/>
        <v>952.9999999999999</v>
      </c>
      <c r="G30" s="15"/>
    </row>
    <row r="31" spans="1:7" ht="15.75" thickBot="1">
      <c r="A31" s="24" t="s">
        <v>27</v>
      </c>
      <c r="B31" s="19">
        <v>1.5</v>
      </c>
      <c r="C31" s="19">
        <v>820</v>
      </c>
      <c r="D31" s="19">
        <f t="shared" si="0"/>
        <v>15</v>
      </c>
      <c r="E31" s="19">
        <f t="shared" si="1"/>
        <v>1429.5</v>
      </c>
      <c r="F31" s="19">
        <f t="shared" si="2"/>
        <v>1429.5</v>
      </c>
      <c r="G31" s="20"/>
    </row>
    <row r="32" spans="1:7" ht="15.75" thickBot="1">
      <c r="A32" s="25" t="s">
        <v>30</v>
      </c>
      <c r="B32" s="14">
        <v>2</v>
      </c>
      <c r="C32" s="14">
        <v>820</v>
      </c>
      <c r="D32" s="14">
        <f t="shared" si="0"/>
        <v>20</v>
      </c>
      <c r="E32" s="14">
        <f t="shared" si="1"/>
        <v>1905.9999999999998</v>
      </c>
      <c r="F32" s="14">
        <f t="shared" si="2"/>
        <v>1905.9999999999998</v>
      </c>
      <c r="G32" s="15"/>
    </row>
    <row r="33" spans="1:7" ht="15.75" thickBot="1">
      <c r="A33" s="24" t="s">
        <v>20</v>
      </c>
      <c r="B33" s="19">
        <v>0.5</v>
      </c>
      <c r="C33" s="19">
        <v>820</v>
      </c>
      <c r="D33" s="19">
        <f t="shared" si="0"/>
        <v>5</v>
      </c>
      <c r="E33" s="19">
        <f t="shared" si="1"/>
        <v>476.49999999999994</v>
      </c>
      <c r="F33" s="19">
        <f t="shared" si="2"/>
        <v>476.49999999999994</v>
      </c>
      <c r="G33" s="20"/>
    </row>
    <row r="34" spans="1:7" ht="15.75" thickBot="1">
      <c r="A34" s="25" t="s">
        <v>43</v>
      </c>
      <c r="B34" s="14">
        <v>1</v>
      </c>
      <c r="C34" s="14">
        <v>820</v>
      </c>
      <c r="D34" s="14">
        <f t="shared" si="0"/>
        <v>10</v>
      </c>
      <c r="E34" s="14">
        <f t="shared" si="1"/>
        <v>952.9999999999999</v>
      </c>
      <c r="F34" s="14">
        <f t="shared" si="2"/>
        <v>952.9999999999999</v>
      </c>
      <c r="G34" s="15"/>
    </row>
    <row r="35" spans="1:7" ht="15.75" thickBot="1">
      <c r="A35" s="24" t="s">
        <v>10</v>
      </c>
      <c r="B35" s="19">
        <v>1</v>
      </c>
      <c r="C35" s="19">
        <v>820</v>
      </c>
      <c r="D35" s="19">
        <f aca="true" t="shared" si="3" ref="D35:D59">10*B35</f>
        <v>10</v>
      </c>
      <c r="E35" s="19">
        <f t="shared" si="1"/>
        <v>952.9999999999999</v>
      </c>
      <c r="F35" s="19">
        <f t="shared" si="2"/>
        <v>952.9999999999999</v>
      </c>
      <c r="G35" s="20"/>
    </row>
    <row r="36" spans="1:7" ht="15.75" thickBot="1">
      <c r="A36" s="25" t="s">
        <v>15</v>
      </c>
      <c r="B36" s="14">
        <v>2.5</v>
      </c>
      <c r="C36" s="14">
        <v>820</v>
      </c>
      <c r="D36" s="14">
        <f t="shared" si="3"/>
        <v>25</v>
      </c>
      <c r="E36" s="14">
        <f t="shared" si="1"/>
        <v>2382.5</v>
      </c>
      <c r="F36" s="14">
        <f t="shared" si="2"/>
        <v>2382.5</v>
      </c>
      <c r="G36" s="15"/>
    </row>
    <row r="37" spans="1:7" ht="15.75" thickBot="1">
      <c r="A37" s="24" t="s">
        <v>54</v>
      </c>
      <c r="B37" s="19">
        <v>0.5</v>
      </c>
      <c r="C37" s="19">
        <v>820</v>
      </c>
      <c r="D37" s="19">
        <f t="shared" si="3"/>
        <v>5</v>
      </c>
      <c r="E37" s="19">
        <f t="shared" si="1"/>
        <v>476.49999999999994</v>
      </c>
      <c r="F37" s="19">
        <f t="shared" si="2"/>
        <v>476.49999999999994</v>
      </c>
      <c r="G37" s="20"/>
    </row>
    <row r="38" spans="1:7" ht="15.75" thickBot="1">
      <c r="A38" s="25" t="s">
        <v>2</v>
      </c>
      <c r="B38" s="14">
        <v>1.5</v>
      </c>
      <c r="C38" s="14">
        <v>820</v>
      </c>
      <c r="D38" s="14">
        <f t="shared" si="3"/>
        <v>15</v>
      </c>
      <c r="E38" s="14">
        <f t="shared" si="1"/>
        <v>1429.5</v>
      </c>
      <c r="F38" s="14">
        <f t="shared" si="2"/>
        <v>1429.5</v>
      </c>
      <c r="G38" s="15"/>
    </row>
    <row r="39" spans="1:7" ht="15.75" thickBot="1">
      <c r="A39" s="24" t="s">
        <v>41</v>
      </c>
      <c r="B39" s="19">
        <v>2</v>
      </c>
      <c r="C39" s="19">
        <v>820</v>
      </c>
      <c r="D39" s="19">
        <f t="shared" si="3"/>
        <v>20</v>
      </c>
      <c r="E39" s="19">
        <f t="shared" si="1"/>
        <v>1905.9999999999998</v>
      </c>
      <c r="F39" s="19">
        <f t="shared" si="2"/>
        <v>1905.9999999999998</v>
      </c>
      <c r="G39" s="20"/>
    </row>
    <row r="40" spans="1:7" ht="15.75" thickBot="1">
      <c r="A40" s="25" t="s">
        <v>18</v>
      </c>
      <c r="B40" s="14">
        <v>0.5</v>
      </c>
      <c r="C40" s="14">
        <v>820</v>
      </c>
      <c r="D40" s="14">
        <f t="shared" si="3"/>
        <v>5</v>
      </c>
      <c r="E40" s="14">
        <f>B40*C40*1+D40</f>
        <v>415</v>
      </c>
      <c r="F40" s="14">
        <f t="shared" si="2"/>
        <v>415</v>
      </c>
      <c r="G40" s="15"/>
    </row>
    <row r="41" spans="1:7" ht="15.75" thickBot="1">
      <c r="A41" s="24" t="s">
        <v>52</v>
      </c>
      <c r="B41" s="19">
        <v>0.5</v>
      </c>
      <c r="C41" s="19">
        <v>820</v>
      </c>
      <c r="D41" s="19">
        <f t="shared" si="3"/>
        <v>5</v>
      </c>
      <c r="E41" s="19">
        <f aca="true" t="shared" si="4" ref="E41:E53">B41*C41*1.15+D41</f>
        <v>476.49999999999994</v>
      </c>
      <c r="F41" s="19">
        <f t="shared" si="2"/>
        <v>476.49999999999994</v>
      </c>
      <c r="G41" s="20"/>
    </row>
    <row r="42" spans="1:7" ht="15.75" thickBot="1">
      <c r="A42" s="25" t="s">
        <v>26</v>
      </c>
      <c r="B42" s="14">
        <v>1</v>
      </c>
      <c r="C42" s="14">
        <v>820</v>
      </c>
      <c r="D42" s="14">
        <f t="shared" si="3"/>
        <v>10</v>
      </c>
      <c r="E42" s="14">
        <f t="shared" si="4"/>
        <v>952.9999999999999</v>
      </c>
      <c r="F42" s="14">
        <f t="shared" si="2"/>
        <v>952.9999999999999</v>
      </c>
      <c r="G42" s="15"/>
    </row>
    <row r="43" spans="1:7" ht="15.75" thickBot="1">
      <c r="A43" s="24" t="s">
        <v>46</v>
      </c>
      <c r="B43" s="19">
        <v>1</v>
      </c>
      <c r="C43" s="19">
        <v>820</v>
      </c>
      <c r="D43" s="19">
        <f t="shared" si="3"/>
        <v>10</v>
      </c>
      <c r="E43" s="19">
        <f t="shared" si="4"/>
        <v>952.9999999999999</v>
      </c>
      <c r="F43" s="19">
        <f t="shared" si="2"/>
        <v>952.9999999999999</v>
      </c>
      <c r="G43" s="20"/>
    </row>
    <row r="44" spans="1:7" ht="15.75" thickBot="1">
      <c r="A44" s="25" t="s">
        <v>23</v>
      </c>
      <c r="B44" s="14">
        <v>1</v>
      </c>
      <c r="C44" s="14">
        <v>820</v>
      </c>
      <c r="D44" s="14">
        <f t="shared" si="3"/>
        <v>10</v>
      </c>
      <c r="E44" s="14">
        <f t="shared" si="4"/>
        <v>952.9999999999999</v>
      </c>
      <c r="F44" s="14">
        <f t="shared" si="2"/>
        <v>952.9999999999999</v>
      </c>
      <c r="G44" s="15"/>
    </row>
    <row r="45" spans="1:7" ht="15.75" thickBot="1">
      <c r="A45" s="24" t="s">
        <v>9</v>
      </c>
      <c r="B45" s="19">
        <v>0.5</v>
      </c>
      <c r="C45" s="19">
        <v>820</v>
      </c>
      <c r="D45" s="19">
        <f t="shared" si="3"/>
        <v>5</v>
      </c>
      <c r="E45" s="19">
        <f t="shared" si="4"/>
        <v>476.49999999999994</v>
      </c>
      <c r="F45" s="19">
        <f t="shared" si="2"/>
        <v>476.49999999999994</v>
      </c>
      <c r="G45" s="20"/>
    </row>
    <row r="46" spans="1:7" ht="15.75" thickBot="1">
      <c r="A46" s="25" t="s">
        <v>34</v>
      </c>
      <c r="B46" s="14">
        <v>0.5</v>
      </c>
      <c r="C46" s="14">
        <v>820</v>
      </c>
      <c r="D46" s="14">
        <f t="shared" si="3"/>
        <v>5</v>
      </c>
      <c r="E46" s="14">
        <f t="shared" si="4"/>
        <v>476.49999999999994</v>
      </c>
      <c r="F46" s="14">
        <f t="shared" si="2"/>
        <v>476.49999999999994</v>
      </c>
      <c r="G46" s="15"/>
    </row>
    <row r="47" spans="1:7" ht="15.75" thickBot="1">
      <c r="A47" s="24" t="s">
        <v>53</v>
      </c>
      <c r="B47" s="19">
        <v>0.5</v>
      </c>
      <c r="C47" s="19">
        <v>820</v>
      </c>
      <c r="D47" s="19">
        <f t="shared" si="3"/>
        <v>5</v>
      </c>
      <c r="E47" s="19">
        <f t="shared" si="4"/>
        <v>476.49999999999994</v>
      </c>
      <c r="F47" s="19">
        <f t="shared" si="2"/>
        <v>476.49999999999994</v>
      </c>
      <c r="G47" s="20"/>
    </row>
    <row r="48" spans="1:7" ht="15.75" thickBot="1">
      <c r="A48" s="25" t="s">
        <v>12</v>
      </c>
      <c r="B48" s="14">
        <v>0.5</v>
      </c>
      <c r="C48" s="14">
        <v>820</v>
      </c>
      <c r="D48" s="14">
        <f t="shared" si="3"/>
        <v>5</v>
      </c>
      <c r="E48" s="14">
        <f t="shared" si="4"/>
        <v>476.49999999999994</v>
      </c>
      <c r="F48" s="14">
        <f t="shared" si="2"/>
        <v>476.49999999999994</v>
      </c>
      <c r="G48" s="15"/>
    </row>
    <row r="49" spans="1:7" ht="15.75" thickBot="1">
      <c r="A49" s="24" t="s">
        <v>33</v>
      </c>
      <c r="B49" s="19">
        <v>0.5</v>
      </c>
      <c r="C49" s="19">
        <v>820</v>
      </c>
      <c r="D49" s="19">
        <f t="shared" si="3"/>
        <v>5</v>
      </c>
      <c r="E49" s="19">
        <f t="shared" si="4"/>
        <v>476.49999999999994</v>
      </c>
      <c r="F49" s="19">
        <f t="shared" si="2"/>
        <v>476.49999999999994</v>
      </c>
      <c r="G49" s="20"/>
    </row>
    <row r="50" spans="1:7" ht="15.75" thickBot="1">
      <c r="A50" s="25" t="s">
        <v>56</v>
      </c>
      <c r="B50" s="14">
        <v>1</v>
      </c>
      <c r="C50" s="14">
        <v>820</v>
      </c>
      <c r="D50" s="14">
        <f t="shared" si="3"/>
        <v>10</v>
      </c>
      <c r="E50" s="14">
        <f t="shared" si="4"/>
        <v>952.9999999999999</v>
      </c>
      <c r="F50" s="14">
        <f t="shared" si="2"/>
        <v>952.9999999999999</v>
      </c>
      <c r="G50" s="15"/>
    </row>
    <row r="51" spans="1:7" ht="15.75" thickBot="1">
      <c r="A51" s="24" t="s">
        <v>35</v>
      </c>
      <c r="B51" s="19">
        <v>0.5</v>
      </c>
      <c r="C51" s="19">
        <v>820</v>
      </c>
      <c r="D51" s="19">
        <f t="shared" si="3"/>
        <v>5</v>
      </c>
      <c r="E51" s="19">
        <f t="shared" si="4"/>
        <v>476.49999999999994</v>
      </c>
      <c r="F51" s="19">
        <f t="shared" si="2"/>
        <v>476.49999999999994</v>
      </c>
      <c r="G51" s="20"/>
    </row>
    <row r="52" spans="1:7" ht="15.75" thickBot="1">
      <c r="A52" s="25" t="s">
        <v>4</v>
      </c>
      <c r="B52" s="14">
        <v>1</v>
      </c>
      <c r="C52" s="14">
        <v>820</v>
      </c>
      <c r="D52" s="14">
        <f t="shared" si="3"/>
        <v>10</v>
      </c>
      <c r="E52" s="14">
        <f t="shared" si="4"/>
        <v>952.9999999999999</v>
      </c>
      <c r="F52" s="14">
        <f t="shared" si="2"/>
        <v>952.9999999999999</v>
      </c>
      <c r="G52" s="15"/>
    </row>
    <row r="53" spans="1:7" ht="15.75" thickBot="1">
      <c r="A53" s="24" t="s">
        <v>16</v>
      </c>
      <c r="B53" s="19">
        <v>2.5</v>
      </c>
      <c r="C53" s="19">
        <v>820</v>
      </c>
      <c r="D53" s="19">
        <f t="shared" si="3"/>
        <v>25</v>
      </c>
      <c r="E53" s="19">
        <f t="shared" si="4"/>
        <v>2382.5</v>
      </c>
      <c r="F53" s="19">
        <f t="shared" si="2"/>
        <v>2382.5</v>
      </c>
      <c r="G53" s="20"/>
    </row>
    <row r="54" spans="1:7" ht="15.75" thickBot="1">
      <c r="A54" s="25" t="s">
        <v>55</v>
      </c>
      <c r="B54" s="14">
        <v>4</v>
      </c>
      <c r="C54" s="14">
        <v>820</v>
      </c>
      <c r="D54" s="14">
        <f t="shared" si="3"/>
        <v>40</v>
      </c>
      <c r="E54" s="14">
        <f>B54*C54*1.14+D54</f>
        <v>3779.2</v>
      </c>
      <c r="F54" s="14">
        <f t="shared" si="2"/>
        <v>3779.2</v>
      </c>
      <c r="G54" s="15"/>
    </row>
    <row r="55" spans="1:7" ht="15">
      <c r="A55" s="26" t="s">
        <v>47</v>
      </c>
      <c r="B55" s="10">
        <v>0.5</v>
      </c>
      <c r="C55" s="10">
        <v>820</v>
      </c>
      <c r="D55" s="10">
        <f t="shared" si="3"/>
        <v>5</v>
      </c>
      <c r="E55" s="10">
        <f>B55*C55*1.15+D55</f>
        <v>476.49999999999994</v>
      </c>
      <c r="F55" s="10"/>
      <c r="G55" s="11"/>
    </row>
    <row r="56" spans="1:7" ht="15.75" thickBot="1">
      <c r="A56" s="27" t="s">
        <v>6</v>
      </c>
      <c r="B56" s="12">
        <v>0.5</v>
      </c>
      <c r="C56" s="12">
        <v>820</v>
      </c>
      <c r="D56" s="12">
        <f t="shared" si="3"/>
        <v>5</v>
      </c>
      <c r="E56" s="12">
        <f>B56*C56*1.15+D56</f>
        <v>476.49999999999994</v>
      </c>
      <c r="F56" s="12">
        <f>SUM(E55:E56)</f>
        <v>952.9999999999999</v>
      </c>
      <c r="G56" s="13"/>
    </row>
    <row r="57" spans="1:7" ht="15.75" thickBot="1">
      <c r="A57" s="25" t="s">
        <v>50</v>
      </c>
      <c r="B57" s="14">
        <v>0.5</v>
      </c>
      <c r="C57" s="14">
        <v>820</v>
      </c>
      <c r="D57" s="14">
        <f t="shared" si="3"/>
        <v>5</v>
      </c>
      <c r="E57" s="14">
        <f>B57*C57*1.15+D57</f>
        <v>476.49999999999994</v>
      </c>
      <c r="F57" s="14">
        <f>E57</f>
        <v>476.49999999999994</v>
      </c>
      <c r="G57" s="15"/>
    </row>
    <row r="58" spans="1:7" ht="15.75" thickBot="1">
      <c r="A58" s="24" t="s">
        <v>29</v>
      </c>
      <c r="B58" s="19">
        <v>1</v>
      </c>
      <c r="C58" s="19">
        <v>820</v>
      </c>
      <c r="D58" s="19">
        <f t="shared" si="3"/>
        <v>10</v>
      </c>
      <c r="E58" s="19">
        <f>B58*C58*1.15+D58</f>
        <v>952.9999999999999</v>
      </c>
      <c r="F58" s="19">
        <f>E58</f>
        <v>952.9999999999999</v>
      </c>
      <c r="G58" s="20"/>
    </row>
    <row r="59" spans="1:7" ht="15.75" thickBot="1">
      <c r="A59" s="25" t="s">
        <v>14</v>
      </c>
      <c r="B59" s="14">
        <v>3</v>
      </c>
      <c r="C59" s="14">
        <v>820</v>
      </c>
      <c r="D59" s="14">
        <f t="shared" si="3"/>
        <v>30</v>
      </c>
      <c r="E59" s="14">
        <f>B59*C59*1+D59</f>
        <v>2490</v>
      </c>
      <c r="F59" s="14">
        <f>E59</f>
        <v>2490</v>
      </c>
      <c r="G59" s="15"/>
    </row>
    <row r="60" spans="1:7" ht="15.75" thickBot="1">
      <c r="A60" s="16"/>
      <c r="B60" s="17">
        <f>SUM(B3:B59)</f>
        <v>70</v>
      </c>
      <c r="C60" s="17"/>
      <c r="D60" s="17">
        <f>SUM(D3:D59)</f>
        <v>700</v>
      </c>
      <c r="E60" s="17">
        <f>SUM(E3:E59)</f>
        <v>66111.4</v>
      </c>
      <c r="F60" s="17">
        <f>SUM(F3:F59)</f>
        <v>66111.4</v>
      </c>
      <c r="G60" s="18"/>
    </row>
  </sheetData>
  <sheetProtection/>
  <autoFilter ref="A2:F2">
    <sortState ref="A3:F60">
      <sortCondition sortBy="value" ref="A3:A60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6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28.00390625" style="0" customWidth="1"/>
    <col min="2" max="2" width="71.28125" style="0" customWidth="1"/>
  </cols>
  <sheetData>
    <row r="1" ht="15.75" thickBot="1"/>
    <row r="2" spans="1:8" ht="15.75" thickBot="1">
      <c r="A2" s="7" t="s">
        <v>0</v>
      </c>
      <c r="B2" s="8" t="s">
        <v>84</v>
      </c>
      <c r="C2" s="8" t="s">
        <v>85</v>
      </c>
      <c r="D2" s="8" t="s">
        <v>86</v>
      </c>
      <c r="E2" s="8" t="s">
        <v>87</v>
      </c>
      <c r="F2" s="8" t="s">
        <v>88</v>
      </c>
      <c r="G2" s="8"/>
      <c r="H2" s="9"/>
    </row>
    <row r="3" spans="1:8" ht="15.75" thickBot="1">
      <c r="A3" s="46" t="s">
        <v>103</v>
      </c>
      <c r="B3" s="47" t="s">
        <v>78</v>
      </c>
      <c r="C3" s="48">
        <v>1300</v>
      </c>
      <c r="D3" s="49">
        <v>32</v>
      </c>
      <c r="E3" s="72">
        <f>C3*1.15+D3</f>
        <v>1526.9999999999998</v>
      </c>
      <c r="F3" s="80">
        <f>E3</f>
        <v>1526.9999999999998</v>
      </c>
      <c r="G3" s="49"/>
      <c r="H3" s="50"/>
    </row>
    <row r="4" spans="1:8" ht="15.75" thickBot="1">
      <c r="A4" s="56" t="s">
        <v>100</v>
      </c>
      <c r="B4" s="57" t="s">
        <v>74</v>
      </c>
      <c r="C4" s="58">
        <v>1950</v>
      </c>
      <c r="D4" s="59">
        <v>32</v>
      </c>
      <c r="E4" s="73">
        <f>C4*1.15+D4</f>
        <v>2274.5</v>
      </c>
      <c r="F4" s="81">
        <f>E4</f>
        <v>2274.5</v>
      </c>
      <c r="G4" s="59"/>
      <c r="H4" s="60"/>
    </row>
    <row r="5" spans="1:8" ht="15">
      <c r="A5" s="51" t="s">
        <v>90</v>
      </c>
      <c r="B5" s="52" t="s">
        <v>63</v>
      </c>
      <c r="C5" s="53">
        <v>230</v>
      </c>
      <c r="D5" s="54">
        <v>3</v>
      </c>
      <c r="E5" s="74">
        <f>C5*1.15+D5</f>
        <v>267.5</v>
      </c>
      <c r="F5" s="82"/>
      <c r="G5" s="54"/>
      <c r="H5" s="55"/>
    </row>
    <row r="6" spans="1:8" ht="15.75" thickBot="1">
      <c r="A6" s="61" t="s">
        <v>90</v>
      </c>
      <c r="B6" s="62" t="s">
        <v>77</v>
      </c>
      <c r="C6" s="63">
        <v>2100</v>
      </c>
      <c r="D6" s="64">
        <v>32</v>
      </c>
      <c r="E6" s="75">
        <f>C6*1.15+D6</f>
        <v>2447</v>
      </c>
      <c r="F6" s="83">
        <f>SUM(E5:E6)</f>
        <v>2714.5</v>
      </c>
      <c r="G6" s="64"/>
      <c r="H6" s="65"/>
    </row>
    <row r="7" spans="1:8" ht="15.75" thickBot="1">
      <c r="A7" s="56" t="s">
        <v>93</v>
      </c>
      <c r="B7" s="57" t="s">
        <v>66</v>
      </c>
      <c r="C7" s="58">
        <v>1830</v>
      </c>
      <c r="D7" s="59">
        <v>32</v>
      </c>
      <c r="E7" s="73">
        <f>C7*1.15+D7</f>
        <v>2136.5</v>
      </c>
      <c r="F7" s="81">
        <f>SUM(E7)</f>
        <v>2136.5</v>
      </c>
      <c r="G7" s="59"/>
      <c r="H7" s="60"/>
    </row>
    <row r="8" spans="1:8" ht="15.75" thickBot="1">
      <c r="A8" s="66" t="s">
        <v>96</v>
      </c>
      <c r="B8" s="67" t="s">
        <v>70</v>
      </c>
      <c r="C8" s="68">
        <v>1050</v>
      </c>
      <c r="D8" s="69">
        <v>32</v>
      </c>
      <c r="E8" s="76">
        <f>C8*1.15+D8</f>
        <v>1239.5</v>
      </c>
      <c r="F8" s="84">
        <f>SUM(E8)</f>
        <v>1239.5</v>
      </c>
      <c r="G8" s="69"/>
      <c r="H8" s="70"/>
    </row>
    <row r="9" spans="1:8" ht="15">
      <c r="A9" s="36" t="s">
        <v>89</v>
      </c>
      <c r="B9" s="37" t="s">
        <v>61</v>
      </c>
      <c r="C9" s="38">
        <v>890</v>
      </c>
      <c r="D9" s="39">
        <v>32</v>
      </c>
      <c r="E9" s="77">
        <f>C9*1.15+D9</f>
        <v>1055.5</v>
      </c>
      <c r="F9" s="85"/>
      <c r="G9" s="39"/>
      <c r="H9" s="40"/>
    </row>
    <row r="10" spans="1:8" ht="15">
      <c r="A10" s="33" t="s">
        <v>89</v>
      </c>
      <c r="B10" s="31" t="s">
        <v>62</v>
      </c>
      <c r="C10" s="32">
        <v>130</v>
      </c>
      <c r="D10" s="29">
        <v>3</v>
      </c>
      <c r="E10" s="78">
        <f>C10*1.15+D10</f>
        <v>152.5</v>
      </c>
      <c r="F10" s="86"/>
      <c r="G10" s="29"/>
      <c r="H10" s="30"/>
    </row>
    <row r="11" spans="1:8" ht="15.75" thickBot="1">
      <c r="A11" s="41" t="s">
        <v>89</v>
      </c>
      <c r="B11" s="42" t="s">
        <v>68</v>
      </c>
      <c r="C11" s="43">
        <v>1880</v>
      </c>
      <c r="D11" s="44">
        <v>32</v>
      </c>
      <c r="E11" s="79">
        <f>C11*1.15+D11</f>
        <v>2194</v>
      </c>
      <c r="F11" s="87">
        <f>SUM(E9:E11)</f>
        <v>3402</v>
      </c>
      <c r="G11" s="44"/>
      <c r="H11" s="45"/>
    </row>
    <row r="12" spans="1:8" ht="15.75" thickBot="1">
      <c r="A12" s="66" t="s">
        <v>98</v>
      </c>
      <c r="B12" s="67" t="s">
        <v>72</v>
      </c>
      <c r="C12" s="68">
        <v>2600</v>
      </c>
      <c r="D12" s="69">
        <v>32</v>
      </c>
      <c r="E12" s="76">
        <f>C12*1.15+D12</f>
        <v>3021.9999999999995</v>
      </c>
      <c r="F12" s="84">
        <f>SUM(E12)</f>
        <v>3021.9999999999995</v>
      </c>
      <c r="G12" s="69"/>
      <c r="H12" s="70"/>
    </row>
    <row r="13" spans="1:8" ht="15.75" thickBot="1">
      <c r="A13" s="56" t="s">
        <v>94</v>
      </c>
      <c r="B13" s="57" t="s">
        <v>67</v>
      </c>
      <c r="C13" s="58">
        <v>2130</v>
      </c>
      <c r="D13" s="59">
        <v>32</v>
      </c>
      <c r="E13" s="73">
        <f>C13*1.15+D13</f>
        <v>2481.5</v>
      </c>
      <c r="F13" s="81">
        <f>SUM(E13)</f>
        <v>2481.5</v>
      </c>
      <c r="G13" s="59"/>
      <c r="H13" s="60"/>
    </row>
    <row r="14" spans="1:8" ht="15.75" thickBot="1">
      <c r="A14" s="66" t="s">
        <v>97</v>
      </c>
      <c r="B14" s="67" t="s">
        <v>71</v>
      </c>
      <c r="C14" s="68">
        <v>2100</v>
      </c>
      <c r="D14" s="69">
        <v>32</v>
      </c>
      <c r="E14" s="76">
        <f>C14*1.15+D14</f>
        <v>2447</v>
      </c>
      <c r="F14" s="84">
        <f>SUM(E14)</f>
        <v>2447</v>
      </c>
      <c r="G14" s="69"/>
      <c r="H14" s="70"/>
    </row>
    <row r="15" spans="1:8" ht="15.75" thickBot="1">
      <c r="A15" s="56" t="s">
        <v>95</v>
      </c>
      <c r="B15" s="57" t="s">
        <v>69</v>
      </c>
      <c r="C15" s="58">
        <v>2020</v>
      </c>
      <c r="D15" s="59">
        <v>32</v>
      </c>
      <c r="E15" s="73">
        <f>C15*1.15+D15</f>
        <v>2355</v>
      </c>
      <c r="F15" s="81">
        <f>SUM(E15)</f>
        <v>2355</v>
      </c>
      <c r="G15" s="59"/>
      <c r="H15" s="60"/>
    </row>
    <row r="16" spans="1:8" ht="15">
      <c r="A16" s="36" t="s">
        <v>105</v>
      </c>
      <c r="B16" s="37" t="s">
        <v>81</v>
      </c>
      <c r="C16" s="38">
        <v>1300</v>
      </c>
      <c r="D16" s="39">
        <v>32</v>
      </c>
      <c r="E16" s="77">
        <f>C16*1.15+D16</f>
        <v>1526.9999999999998</v>
      </c>
      <c r="F16" s="85"/>
      <c r="G16" s="39"/>
      <c r="H16" s="40"/>
    </row>
    <row r="17" spans="1:8" ht="15.75" thickBot="1">
      <c r="A17" s="41" t="s">
        <v>105</v>
      </c>
      <c r="B17" s="42" t="s">
        <v>83</v>
      </c>
      <c r="C17" s="43">
        <v>1300</v>
      </c>
      <c r="D17" s="44">
        <v>32</v>
      </c>
      <c r="E17" s="79">
        <f>C17*1.15+D17</f>
        <v>1526.9999999999998</v>
      </c>
      <c r="F17" s="87">
        <f>SUM(E16:E17)</f>
        <v>3053.9999999999995</v>
      </c>
      <c r="G17" s="44"/>
      <c r="H17" s="45"/>
    </row>
    <row r="18" spans="1:8" ht="15.75" thickBot="1">
      <c r="A18" s="66" t="s">
        <v>91</v>
      </c>
      <c r="B18" s="67" t="s">
        <v>64</v>
      </c>
      <c r="C18" s="68">
        <v>2020</v>
      </c>
      <c r="D18" s="69">
        <v>32</v>
      </c>
      <c r="E18" s="76">
        <f>C18*1.15+D18</f>
        <v>2355</v>
      </c>
      <c r="F18" s="84">
        <f>SUM(E18)</f>
        <v>2355</v>
      </c>
      <c r="G18" s="69"/>
      <c r="H18" s="70"/>
    </row>
    <row r="19" spans="1:8" ht="15">
      <c r="A19" s="36" t="s">
        <v>104</v>
      </c>
      <c r="B19" s="37" t="s">
        <v>79</v>
      </c>
      <c r="C19" s="38">
        <v>1300</v>
      </c>
      <c r="D19" s="39">
        <v>32</v>
      </c>
      <c r="E19" s="77">
        <f>C19*1.15+D19</f>
        <v>1526.9999999999998</v>
      </c>
      <c r="F19" s="85"/>
      <c r="G19" s="39"/>
      <c r="H19" s="40"/>
    </row>
    <row r="20" spans="1:8" ht="15.75" thickBot="1">
      <c r="A20" s="41" t="s">
        <v>104</v>
      </c>
      <c r="B20" s="42" t="s">
        <v>80</v>
      </c>
      <c r="C20" s="43">
        <v>990</v>
      </c>
      <c r="D20" s="44">
        <v>32</v>
      </c>
      <c r="E20" s="79">
        <f>C20*1.15+D20</f>
        <v>1170.5</v>
      </c>
      <c r="F20" s="87">
        <f>SUM(E19:E20)</f>
        <v>2697.5</v>
      </c>
      <c r="G20" s="44"/>
      <c r="H20" s="45"/>
    </row>
    <row r="21" spans="1:8" ht="15.75" thickBot="1">
      <c r="A21" s="66" t="s">
        <v>102</v>
      </c>
      <c r="B21" s="67" t="s">
        <v>76</v>
      </c>
      <c r="C21" s="68">
        <v>2050</v>
      </c>
      <c r="D21" s="69">
        <v>32</v>
      </c>
      <c r="E21" s="76">
        <f>C21*1.15+D21</f>
        <v>2389.5</v>
      </c>
      <c r="F21" s="84">
        <f>SUM(E21)</f>
        <v>2389.5</v>
      </c>
      <c r="G21" s="69"/>
      <c r="H21" s="70"/>
    </row>
    <row r="22" spans="1:8" ht="15.75" thickBot="1">
      <c r="A22" s="56" t="s">
        <v>99</v>
      </c>
      <c r="B22" s="57" t="s">
        <v>73</v>
      </c>
      <c r="C22" s="58">
        <v>990</v>
      </c>
      <c r="D22" s="59">
        <v>32</v>
      </c>
      <c r="E22" s="73">
        <f>C22*1.15+D22</f>
        <v>1170.5</v>
      </c>
      <c r="F22" s="81">
        <f>SUM(E22)</f>
        <v>1170.5</v>
      </c>
      <c r="G22" s="59"/>
      <c r="H22" s="60"/>
    </row>
    <row r="23" spans="1:8" ht="15">
      <c r="A23" s="51" t="s">
        <v>92</v>
      </c>
      <c r="B23" s="52" t="s">
        <v>65</v>
      </c>
      <c r="C23" s="53">
        <v>1300</v>
      </c>
      <c r="D23" s="54">
        <v>32</v>
      </c>
      <c r="E23" s="74">
        <f>C23*1.15+D23</f>
        <v>1526.9999999999998</v>
      </c>
      <c r="F23" s="82"/>
      <c r="G23" s="54"/>
      <c r="H23" s="55"/>
    </row>
    <row r="24" spans="1:8" ht="15.75" thickBot="1">
      <c r="A24" s="61" t="s">
        <v>92</v>
      </c>
      <c r="B24" s="62" t="s">
        <v>82</v>
      </c>
      <c r="C24" s="63">
        <v>1520</v>
      </c>
      <c r="D24" s="64">
        <v>32</v>
      </c>
      <c r="E24" s="75">
        <f>C24*1.15+D24</f>
        <v>1779.9999999999998</v>
      </c>
      <c r="F24" s="83">
        <f>SUM(E23:E24)</f>
        <v>3306.9999999999995</v>
      </c>
      <c r="G24" s="64"/>
      <c r="H24" s="65"/>
    </row>
    <row r="25" spans="1:8" ht="15.75" thickBot="1">
      <c r="A25" s="56" t="s">
        <v>101</v>
      </c>
      <c r="B25" s="57" t="s">
        <v>75</v>
      </c>
      <c r="C25" s="58">
        <v>325</v>
      </c>
      <c r="D25" s="59">
        <v>3</v>
      </c>
      <c r="E25" s="73">
        <f>C25*1.15+D25</f>
        <v>376.74999999999994</v>
      </c>
      <c r="F25" s="81">
        <f>SUM(E25)</f>
        <v>376.74999999999994</v>
      </c>
      <c r="G25" s="59"/>
      <c r="H25" s="60"/>
    </row>
    <row r="26" spans="1:8" ht="15.75" thickBot="1">
      <c r="A26" s="16"/>
      <c r="B26" s="34"/>
      <c r="C26" s="35">
        <f>SUM(C3:C25)</f>
        <v>33305</v>
      </c>
      <c r="D26" s="35">
        <f>SUM(D3:D25)</f>
        <v>649</v>
      </c>
      <c r="E26" s="71">
        <f>SUM(E3:E25)</f>
        <v>38949.75</v>
      </c>
      <c r="F26" s="88">
        <f>SUM(F3:F25)</f>
        <v>38949.75</v>
      </c>
      <c r="G26" s="17"/>
      <c r="H26" s="18"/>
    </row>
  </sheetData>
  <sheetProtection/>
  <autoFilter ref="A2:H2">
    <sortState ref="A3:H26">
      <sortCondition sortBy="value" ref="A3:A26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2015-02-17T15:03:17Z</dcterms:modified>
  <cp:category/>
  <cp:version/>
  <cp:contentType/>
  <cp:contentStatus/>
</cp:coreProperties>
</file>