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<sst xmlns="http://schemas.openxmlformats.org/spreadsheetml/2006/main" count="36" uniqueCount="36">
  <si>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Ник</t>
  </si>
  <si>
    <t>Сумма</t>
  </si>
  <si>
    <t>Сумма с ОРГ</t>
  </si>
  <si>
    <t>Раскидка</t>
  </si>
  <si>
    <t>К оплате</t>
  </si>
  <si>
    <t>С депозита</t>
  </si>
  <si>
    <t>Оплачено</t>
  </si>
  <si>
    <t>трансп.</t>
  </si>
  <si>
    <t>Баланс (+ должны нам, - должны мы)</t>
  </si>
  <si>
    <t>H76-V087-3BR</t>
  </si>
  <si>
    <t>BT-B-654</t>
  </si>
  <si>
    <t>ЦЕНА</t>
  </si>
  <si>
    <t>$МАМУЛЯ$</t>
  </si>
  <si>
    <t>42,  43</t>
  </si>
  <si>
    <t>alisa4ka</t>
  </si>
  <si>
    <t>35,  37</t>
  </si>
  <si>
    <t xml:space="preserve">Leno4ka Gran </t>
  </si>
  <si>
    <t xml:space="preserve">makitra </t>
  </si>
  <si>
    <t>Maribo</t>
  </si>
  <si>
    <t>Sама по Sебе</t>
  </si>
  <si>
    <t>weltkind</t>
  </si>
  <si>
    <t xml:space="preserve">Алюсик </t>
  </si>
  <si>
    <t>Карапуля</t>
  </si>
  <si>
    <t>Ковырнатор</t>
  </si>
  <si>
    <t>МАГниТА</t>
  </si>
  <si>
    <t>Марфуша</t>
  </si>
  <si>
    <t>МКсения</t>
  </si>
  <si>
    <t>наталка-моталка</t>
  </si>
  <si>
    <t>Нюрашка</t>
  </si>
  <si>
    <t>Оксана 25</t>
  </si>
  <si>
    <t>сёмкинамама***</t>
  </si>
  <si>
    <t>Сузуночка</t>
  </si>
  <si>
    <t>ПРИСТРОЙ</t>
  </si>
  <si>
    <t>40,40,41,42</t>
  </si>
  <si>
    <t>Пар в ряду</t>
  </si>
  <si>
    <t>раскидка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</si>
</sst>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textRotation="90" wrapText="1"/>
    </xf>
    <xf numFmtId="0" fontId="18" fillId="0" borderId="11" xfId="0" applyFont="1" applyFill="1" applyBorder="1" applyAlignment="1">
      <alignment horizontal="left" textRotation="90" wrapText="1"/>
    </xf>
    <xf numFmtId="0" fontId="18" fillId="0" borderId="12" xfId="0" applyFont="1" applyFill="1" applyBorder="1" applyAlignment="1">
      <alignment horizontal="left" textRotation="90" wrapText="1"/>
    </xf>
    <xf numFmtId="0" fontId="18" fillId="0" borderId="13" xfId="0" applyFont="1" applyFill="1" applyBorder="1" applyAlignment="1">
      <alignment horizontal="left" textRotation="90" wrapText="1"/>
    </xf>
    <xf numFmtId="0" fontId="19" fillId="0" borderId="11" xfId="0" applyFont="1" applyFill="1" applyBorder="1" applyAlignment="1">
      <alignment horizontal="left" textRotation="90" wrapText="1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64" fontId="19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164" fontId="18" fillId="0" borderId="12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180975</xdr:colOff>
      <xdr:row>0</xdr:row>
      <xdr:rowOff>0</xdr:rowOff>
    </xdr:from>
    <xdr:to>
      <xdr:col>10</xdr:col>
      <xdr:colOff>19050</xdr:colOff>
      <xdr:row>0</xdr:row>
      <xdr:rowOff>762000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0"/>
          <a:ext cx="447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0</xdr:row>
      <xdr:rowOff>0</xdr:rowOff>
    </xdr:from>
    <xdr:to>
      <xdr:col>10</xdr:col>
      <xdr:colOff>590550</xdr:colOff>
      <xdr:row>0</xdr:row>
      <xdr:rowOff>762000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0"/>
          <a:ext cx="400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0</xdr:row>
      <xdr:rowOff>9525</xdr:rowOff>
    </xdr:from>
    <xdr:to>
      <xdr:col>12</xdr:col>
      <xdr:colOff>9525</xdr:colOff>
      <xdr:row>0</xdr:row>
      <xdr:rowOff>762000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8975" y="9525"/>
          <a:ext cx="542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21.7109375" style="0" customWidth="1"/>
    <col min="2" max="2" width="7.28125" style="0" customWidth="1"/>
    <col min="3" max="3" width="8.421875" style="0" customWidth="1"/>
    <col min="4" max="4" width="6.8515625" style="0" customWidth="1"/>
    <col min="5" max="5" width="7.421875" style="0" customWidth="1"/>
    <col min="6" max="6" width="7.140625" style="0" customWidth="1"/>
    <col min="7" max="7" width="8.7109375" style="0" customWidth="1"/>
    <col min="8" max="8" width="6.8515625" style="0" customWidth="1"/>
    <col min="9" max="9" width="11.7109375" style="0" customWidth="1"/>
  </cols>
  <sheetData>
    <row r="1" spans="1:15" ht="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5" t="s">
        <v>9</v>
      </c>
      <c r="K1" s="5" t="s">
        <v>10</v>
      </c>
      <c r="L1" s="5">
        <v>601</v>
      </c>
      <c r="M1" s="5"/>
      <c r="N1" s="5"/>
      <c r="O1" s="6"/>
    </row>
    <row r="2" spans="1:15" ht="15">
      <c r="A2" s="7" t="s">
        <v>11</v>
      </c>
      <c r="B2" s="7"/>
      <c r="C2" s="7"/>
      <c r="D2" s="8"/>
      <c r="E2" s="8"/>
      <c r="F2" s="8"/>
      <c r="G2" s="8"/>
      <c r="H2" s="7"/>
      <c r="I2" s="9"/>
      <c r="J2" s="10">
        <v>450</v>
      </c>
      <c r="K2" s="10">
        <v>450</v>
      </c>
      <c r="L2" s="10">
        <v>250</v>
      </c>
      <c r="M2" s="10"/>
      <c r="N2" s="10"/>
      <c r="O2" s="10"/>
    </row>
    <row r="3" spans="1:15" s="14" customFormat="1" ht="15">
      <c r="A3" s="11" t="s">
        <v>12</v>
      </c>
      <c r="B3" s="11">
        <f>SUMIF($J3:$V3,"&lt;&gt;",$J$2:$V$2)</f>
        <v>250</v>
      </c>
      <c r="C3" s="11">
        <f>B3*1.15</f>
        <v>287.5</v>
      </c>
      <c r="D3" s="12"/>
      <c r="E3" s="12">
        <f>C3+D3</f>
        <v>287.5</v>
      </c>
      <c r="F3" s="12"/>
      <c r="G3" s="11"/>
      <c r="H3" s="11"/>
      <c r="I3" s="13">
        <f>E3-F3-G3+H3</f>
        <v>287.5</v>
      </c>
      <c r="J3" s="11"/>
      <c r="K3" s="11"/>
      <c r="L3" s="11" t="s">
        <v>13</v>
      </c>
      <c r="M3" s="11"/>
      <c r="N3" s="11"/>
      <c r="O3" s="11"/>
    </row>
    <row r="4" spans="1:15" s="14" customFormat="1" ht="15">
      <c r="A4" s="11" t="s">
        <v>14</v>
      </c>
      <c r="B4" s="11">
        <f>SUMIF($J4:$V4,"&lt;&gt;",$J$2:$V$2)+450</f>
        <v>900</v>
      </c>
      <c r="C4" s="11">
        <f>B4*1.15</f>
        <v>1035</v>
      </c>
      <c r="D4" s="12"/>
      <c r="E4" s="12">
        <f>C4+D4</f>
        <v>1035</v>
      </c>
      <c r="F4" s="12"/>
      <c r="G4" s="11"/>
      <c r="H4" s="11"/>
      <c r="I4" s="13">
        <f>E4-F4-G4+H4</f>
        <v>1035</v>
      </c>
      <c r="J4" s="11"/>
      <c r="K4" s="11" t="s">
        <v>15</v>
      </c>
      <c r="L4" s="11"/>
      <c r="M4" s="11"/>
      <c r="N4" s="11"/>
      <c r="O4" s="11"/>
    </row>
    <row r="5" spans="1:15" s="14" customFormat="1" ht="15">
      <c r="A5" s="11" t="s">
        <v>16</v>
      </c>
      <c r="B5" s="11">
        <f>SUMIF($J5:$V5,"&lt;&gt;",$J$2:$V$2)</f>
        <v>250</v>
      </c>
      <c r="C5" s="11">
        <f>B5*1.15</f>
        <v>287.5</v>
      </c>
      <c r="D5" s="12"/>
      <c r="E5" s="12">
        <f>C5+D5</f>
        <v>287.5</v>
      </c>
      <c r="F5" s="12"/>
      <c r="G5" s="11"/>
      <c r="H5" s="11"/>
      <c r="I5" s="13">
        <f>E5-F5-G5+H5</f>
        <v>287.5</v>
      </c>
      <c r="J5" s="11"/>
      <c r="K5" s="11"/>
      <c r="L5" s="11">
        <v>44</v>
      </c>
      <c r="M5" s="11"/>
      <c r="N5" s="11"/>
      <c r="O5" s="11"/>
    </row>
    <row r="6" spans="1:15" s="14" customFormat="1" ht="15">
      <c r="A6" s="11" t="s">
        <v>17</v>
      </c>
      <c r="B6" s="11">
        <f>SUMIF($J6:$V6,"&lt;&gt;",$J$2:$V$2)</f>
        <v>250</v>
      </c>
      <c r="C6" s="11">
        <f>B6*1.15</f>
        <v>287.5</v>
      </c>
      <c r="D6" s="12"/>
      <c r="E6" s="12">
        <f>C6+D6</f>
        <v>287.5</v>
      </c>
      <c r="F6" s="12"/>
      <c r="G6" s="11"/>
      <c r="H6" s="11"/>
      <c r="I6" s="13">
        <f>E6-F6-G6+H6</f>
        <v>287.5</v>
      </c>
      <c r="J6" s="11"/>
      <c r="K6" s="11"/>
      <c r="L6" s="11">
        <v>41</v>
      </c>
      <c r="M6" s="11"/>
      <c r="N6" s="11"/>
      <c r="O6" s="15"/>
    </row>
    <row r="7" spans="1:15" s="14" customFormat="1" ht="15">
      <c r="A7" s="11" t="s">
        <v>18</v>
      </c>
      <c r="B7" s="11">
        <f>SUMIF($J7:$V7,"&lt;&gt;",$J$2:$V$2)</f>
        <v>450</v>
      </c>
      <c r="C7" s="11">
        <f>B7*1.15</f>
        <v>517.5</v>
      </c>
      <c r="D7" s="12"/>
      <c r="E7" s="12">
        <f>C7+D7</f>
        <v>517.5</v>
      </c>
      <c r="F7" s="12">
        <v>113</v>
      </c>
      <c r="G7" s="11"/>
      <c r="H7" s="11"/>
      <c r="I7" s="13">
        <f>E7-F7-G7+H7</f>
        <v>404.5</v>
      </c>
      <c r="J7" s="11">
        <v>40</v>
      </c>
      <c r="K7" s="11"/>
      <c r="L7" s="11"/>
      <c r="M7" s="11"/>
      <c r="N7" s="11"/>
      <c r="O7" s="11"/>
    </row>
    <row r="8" spans="1:15" s="14" customFormat="1" ht="15">
      <c r="A8" s="11" t="s">
        <v>19</v>
      </c>
      <c r="B8" s="11">
        <f>SUMIF($J8:$V8,"&lt;&gt;",$J$2:$V$2)</f>
        <v>450</v>
      </c>
      <c r="C8" s="11">
        <f>B8*1.15</f>
        <v>517.5</v>
      </c>
      <c r="D8" s="12"/>
      <c r="E8" s="12">
        <f>C8+D8</f>
        <v>517.5</v>
      </c>
      <c r="F8" s="12">
        <v>566</v>
      </c>
      <c r="G8" s="11"/>
      <c r="H8" s="11"/>
      <c r="I8" s="13">
        <f>E8-F8-G8+H8</f>
        <v>-48.5</v>
      </c>
      <c r="J8" s="11">
        <v>35</v>
      </c>
      <c r="K8" s="11"/>
      <c r="L8" s="11"/>
      <c r="M8" s="11"/>
      <c r="N8" s="11"/>
      <c r="O8" s="11"/>
    </row>
    <row r="9" spans="1:15" s="14" customFormat="1" ht="15">
      <c r="A9" s="11" t="s">
        <v>20</v>
      </c>
      <c r="B9" s="11">
        <f>SUMIF($J9:$V9,"&lt;&gt;",$J$2:$V$2)</f>
        <v>250</v>
      </c>
      <c r="C9" s="11">
        <f>B9*1.15</f>
        <v>287.5</v>
      </c>
      <c r="D9" s="12"/>
      <c r="E9" s="12">
        <f>C9+D9</f>
        <v>287.5</v>
      </c>
      <c r="F9" s="12"/>
      <c r="G9" s="11"/>
      <c r="H9" s="11"/>
      <c r="I9" s="13">
        <f>E9-F9-G9+H9</f>
        <v>287.5</v>
      </c>
      <c r="J9" s="11"/>
      <c r="K9" s="11"/>
      <c r="L9" s="11">
        <v>45</v>
      </c>
      <c r="M9" s="11"/>
      <c r="N9" s="11"/>
      <c r="O9" s="11"/>
    </row>
    <row r="10" spans="1:15" s="14" customFormat="1" ht="15">
      <c r="A10" s="11" t="s">
        <v>21</v>
      </c>
      <c r="B10" s="11">
        <f>SUMIF($J10:$V10,"&lt;&gt;",$J$2:$V$2)</f>
        <v>700</v>
      </c>
      <c r="C10" s="11">
        <f>B10*1.15</f>
        <v>804.9999999999999</v>
      </c>
      <c r="D10" s="12"/>
      <c r="E10" s="12">
        <f>C10+D10</f>
        <v>804.9999999999999</v>
      </c>
      <c r="F10" s="12"/>
      <c r="G10" s="11"/>
      <c r="H10" s="11"/>
      <c r="I10" s="13">
        <f>E10-F10-G10+H10</f>
        <v>804.9999999999999</v>
      </c>
      <c r="J10" s="11"/>
      <c r="K10" s="11">
        <v>37</v>
      </c>
      <c r="L10" s="11">
        <v>43</v>
      </c>
      <c r="M10" s="11"/>
      <c r="N10" s="11"/>
      <c r="O10" s="16"/>
    </row>
    <row r="11" spans="1:15" s="14" customFormat="1" ht="15">
      <c r="A11" s="11" t="s">
        <v>22</v>
      </c>
      <c r="B11" s="11">
        <f>SUMIF($J11:$V11,"&lt;&gt;",$J$2:$V$2)</f>
        <v>450</v>
      </c>
      <c r="C11" s="11">
        <f>B11*1.15</f>
        <v>517.5</v>
      </c>
      <c r="D11" s="12"/>
      <c r="E11" s="12">
        <f>C11+D11</f>
        <v>517.5</v>
      </c>
      <c r="F11" s="12"/>
      <c r="G11" s="11"/>
      <c r="H11" s="11"/>
      <c r="I11" s="13">
        <f>E11-F11-G11+H11</f>
        <v>517.5</v>
      </c>
      <c r="J11" s="11"/>
      <c r="K11" s="11">
        <v>36</v>
      </c>
      <c r="L11" s="11"/>
      <c r="M11" s="11"/>
      <c r="N11" s="11"/>
      <c r="O11" s="11"/>
    </row>
    <row r="12" spans="1:15" s="14" customFormat="1" ht="15">
      <c r="A12" s="11" t="s">
        <v>23</v>
      </c>
      <c r="B12" s="11">
        <f>SUMIF($J12:$V12,"&lt;&gt;",$J$2:$V$2)</f>
        <v>450</v>
      </c>
      <c r="C12" s="11">
        <f>B12*1.15</f>
        <v>517.5</v>
      </c>
      <c r="D12" s="12"/>
      <c r="E12" s="12">
        <f>C12+D12</f>
        <v>517.5</v>
      </c>
      <c r="F12" s="12"/>
      <c r="G12" s="11"/>
      <c r="H12" s="11"/>
      <c r="I12" s="13">
        <f>E12-F12-G12+H12</f>
        <v>517.5</v>
      </c>
      <c r="J12" s="11"/>
      <c r="K12" s="11">
        <v>38</v>
      </c>
      <c r="L12" s="11"/>
      <c r="M12" s="11"/>
      <c r="N12" s="11"/>
      <c r="O12" s="11"/>
    </row>
    <row r="13" spans="1:15" s="14" customFormat="1" ht="15">
      <c r="A13" s="11" t="s">
        <v>24</v>
      </c>
      <c r="B13" s="11">
        <f>SUMIF($J13:$V13,"&lt;&gt;",$J$2:$V$2)</f>
        <v>250</v>
      </c>
      <c r="C13" s="11">
        <f>B13*1.15</f>
        <v>287.5</v>
      </c>
      <c r="D13" s="12"/>
      <c r="E13" s="12">
        <f>C13+D13</f>
        <v>287.5</v>
      </c>
      <c r="F13" s="12"/>
      <c r="G13" s="11"/>
      <c r="H13" s="11"/>
      <c r="I13" s="13">
        <f>E13-F13-G13+H13</f>
        <v>287.5</v>
      </c>
      <c r="J13" s="11"/>
      <c r="K13" s="11"/>
      <c r="L13" s="11">
        <v>39</v>
      </c>
      <c r="M13" s="11"/>
      <c r="N13" s="11"/>
      <c r="O13" s="11"/>
    </row>
    <row r="14" spans="1:15" s="14" customFormat="1" ht="15">
      <c r="A14" s="11" t="s">
        <v>25</v>
      </c>
      <c r="B14" s="11">
        <f>SUMIF($J14:$V14,"&lt;&gt;",$J$2:$V$2)</f>
        <v>450</v>
      </c>
      <c r="C14" s="11">
        <f>B14*1.15</f>
        <v>517.5</v>
      </c>
      <c r="D14" s="12"/>
      <c r="E14" s="12">
        <f>C14+D14</f>
        <v>517.5</v>
      </c>
      <c r="F14" s="12"/>
      <c r="G14" s="11"/>
      <c r="H14" s="11"/>
      <c r="I14" s="13">
        <f>E14-F14-G14+H14</f>
        <v>517.5</v>
      </c>
      <c r="J14" s="11">
        <v>39</v>
      </c>
      <c r="K14" s="11"/>
      <c r="L14" s="11"/>
      <c r="M14" s="11"/>
      <c r="N14" s="11"/>
      <c r="O14" s="11"/>
    </row>
    <row r="15" spans="1:15" s="14" customFormat="1" ht="15">
      <c r="A15" s="11" t="s">
        <v>26</v>
      </c>
      <c r="B15" s="11">
        <f>SUMIF($J15:$V15,"&lt;&gt;",$J$2:$V$2)</f>
        <v>450</v>
      </c>
      <c r="C15" s="11">
        <f>B15*1.15</f>
        <v>517.5</v>
      </c>
      <c r="D15" s="12"/>
      <c r="E15" s="12">
        <f>C15+D15</f>
        <v>517.5</v>
      </c>
      <c r="F15" s="12"/>
      <c r="G15" s="11"/>
      <c r="H15" s="11"/>
      <c r="I15" s="13">
        <f>E15-F15-G15+H15</f>
        <v>517.5</v>
      </c>
      <c r="J15" s="11"/>
      <c r="K15" s="11">
        <v>39</v>
      </c>
      <c r="L15" s="11"/>
      <c r="M15" s="11"/>
      <c r="N15" s="11"/>
      <c r="O15" s="11"/>
    </row>
    <row r="16" spans="1:15" s="14" customFormat="1" ht="15">
      <c r="A16" s="11" t="s">
        <v>27</v>
      </c>
      <c r="B16" s="11">
        <f>SUMIF($J16:$V16,"&lt;&gt;",$J$2:$V$2)</f>
        <v>450</v>
      </c>
      <c r="C16" s="11">
        <f>B16*1.15</f>
        <v>517.5</v>
      </c>
      <c r="D16" s="12"/>
      <c r="E16" s="12">
        <f>C16+D16</f>
        <v>517.5</v>
      </c>
      <c r="F16" s="12"/>
      <c r="G16" s="11"/>
      <c r="H16" s="11"/>
      <c r="I16" s="13">
        <f>E16-F16-G16+H16</f>
        <v>517.5</v>
      </c>
      <c r="J16" s="11"/>
      <c r="K16" s="11">
        <v>40</v>
      </c>
      <c r="L16" s="15"/>
      <c r="M16" s="16"/>
      <c r="N16" s="11"/>
      <c r="O16" s="11"/>
    </row>
    <row r="17" spans="1:15" s="14" customFormat="1" ht="15">
      <c r="A17" s="11" t="s">
        <v>28</v>
      </c>
      <c r="B17" s="11">
        <f>SUMIF($J17:$V17,"&lt;&gt;",$J$2:$V$2)</f>
        <v>450</v>
      </c>
      <c r="C17" s="11">
        <f>B17*1.15</f>
        <v>517.5</v>
      </c>
      <c r="D17" s="12"/>
      <c r="E17" s="12">
        <f>C17+D17</f>
        <v>517.5</v>
      </c>
      <c r="F17" s="12"/>
      <c r="G17" s="11"/>
      <c r="H17" s="11"/>
      <c r="I17" s="13">
        <f>E17-F17-G17+H17</f>
        <v>517.5</v>
      </c>
      <c r="J17" s="11">
        <v>38</v>
      </c>
      <c r="K17" s="11"/>
      <c r="L17" s="16"/>
      <c r="M17" s="11"/>
      <c r="N17" s="11"/>
      <c r="O17" s="11"/>
    </row>
    <row r="18" spans="1:15" s="14" customFormat="1" ht="15">
      <c r="A18" s="11" t="s">
        <v>29</v>
      </c>
      <c r="B18" s="11">
        <f>SUMIF($J18:$V18,"&lt;&gt;",$J$2:$V$2)</f>
        <v>450</v>
      </c>
      <c r="C18" s="11">
        <f>B18*1.15</f>
        <v>517.5</v>
      </c>
      <c r="D18" s="12"/>
      <c r="E18" s="12">
        <f>C18+D18</f>
        <v>517.5</v>
      </c>
      <c r="F18" s="12"/>
      <c r="G18" s="11"/>
      <c r="H18" s="11"/>
      <c r="I18" s="13">
        <f>E18-F18-G18+H18</f>
        <v>517.5</v>
      </c>
      <c r="J18" s="11">
        <v>37</v>
      </c>
      <c r="K18" s="11"/>
      <c r="L18" s="11"/>
      <c r="M18" s="11"/>
      <c r="N18" s="11"/>
      <c r="O18" s="11"/>
    </row>
    <row r="19" spans="1:15" s="14" customFormat="1" ht="15">
      <c r="A19" s="11" t="s">
        <v>30</v>
      </c>
      <c r="B19" s="11">
        <f>SUMIF($J19:$V19,"&lt;&gt;",$J$2:$V$2)</f>
        <v>900</v>
      </c>
      <c r="C19" s="11">
        <f>B19*1.15</f>
        <v>1035</v>
      </c>
      <c r="D19" s="12"/>
      <c r="E19" s="12">
        <f>C19+D19</f>
        <v>1035</v>
      </c>
      <c r="F19" s="12"/>
      <c r="G19" s="11"/>
      <c r="H19" s="11"/>
      <c r="I19" s="13">
        <f>E19-F19-G19+H19</f>
        <v>1035</v>
      </c>
      <c r="J19" s="11">
        <v>38</v>
      </c>
      <c r="K19" s="11">
        <v>38</v>
      </c>
      <c r="L19" s="11"/>
      <c r="M19" s="11"/>
      <c r="N19" s="11"/>
      <c r="O19" s="16"/>
    </row>
    <row r="20" spans="1:15" s="14" customFormat="1" ht="15">
      <c r="A20" s="11" t="s">
        <v>31</v>
      </c>
      <c r="B20" s="11">
        <f>SUMIF($J20:$V20,"&lt;&gt;",$J$2:$V$2)</f>
        <v>450</v>
      </c>
      <c r="C20" s="11">
        <f>B20*1.15</f>
        <v>517.5</v>
      </c>
      <c r="D20" s="12"/>
      <c r="E20" s="12">
        <f>C20+D20</f>
        <v>517.5</v>
      </c>
      <c r="F20" s="12"/>
      <c r="G20" s="11"/>
      <c r="H20" s="11"/>
      <c r="I20" s="13">
        <f>E20-F20-G20+H20</f>
        <v>517.5</v>
      </c>
      <c r="J20" s="11">
        <v>36</v>
      </c>
      <c r="K20" s="11"/>
      <c r="L20" s="11"/>
      <c r="M20" s="11"/>
      <c r="N20" s="11"/>
      <c r="O20" s="11"/>
    </row>
    <row r="21" spans="1:15" s="14" customFormat="1" ht="15">
      <c r="A21" s="11"/>
      <c r="B21" s="11">
        <f>SUMIF($J21:$V21,"&lt;&gt;",$J$2:$V$2)</f>
        <v>0</v>
      </c>
      <c r="C21" s="11">
        <f aca="true" t="shared" si="0" ref="C21:C34">B21*1.15</f>
        <v>0</v>
      </c>
      <c r="D21" s="12"/>
      <c r="E21" s="12">
        <f aca="true" t="shared" si="1" ref="E21:E34">C21+D21</f>
        <v>0</v>
      </c>
      <c r="F21" s="12"/>
      <c r="G21" s="11"/>
      <c r="H21" s="11"/>
      <c r="I21" s="13">
        <f aca="true" t="shared" si="2" ref="I21:I34">E21-F21-G21+H21</f>
        <v>0</v>
      </c>
      <c r="J21" s="11"/>
      <c r="K21" s="11"/>
      <c r="L21" s="11"/>
      <c r="M21" s="11"/>
      <c r="N21" s="11"/>
      <c r="O21" s="11"/>
    </row>
    <row r="22" spans="1:15" s="14" customFormat="1" ht="15">
      <c r="A22" s="11"/>
      <c r="B22" s="11">
        <f>SUMIF($J22:$V22,"&lt;&gt;",$J$2:$V$2)</f>
        <v>0</v>
      </c>
      <c r="C22" s="11">
        <f t="shared" si="0"/>
        <v>0</v>
      </c>
      <c r="D22" s="12"/>
      <c r="E22" s="12">
        <f t="shared" si="1"/>
        <v>0</v>
      </c>
      <c r="F22" s="12"/>
      <c r="G22" s="11"/>
      <c r="H22" s="11"/>
      <c r="I22" s="13">
        <f t="shared" si="2"/>
        <v>0</v>
      </c>
      <c r="J22" s="11"/>
      <c r="K22" s="11"/>
      <c r="L22" s="11"/>
      <c r="M22" s="11"/>
      <c r="N22" s="11"/>
      <c r="O22" s="11"/>
    </row>
    <row r="23" spans="1:15" s="14" customFormat="1" ht="15">
      <c r="A23" s="11"/>
      <c r="B23" s="11">
        <f>SUMIF($J23:$V23,"&lt;&gt;",$J$2:$V$2)</f>
        <v>0</v>
      </c>
      <c r="C23" s="11">
        <f t="shared" si="0"/>
        <v>0</v>
      </c>
      <c r="D23" s="12"/>
      <c r="E23" s="12">
        <f t="shared" si="1"/>
        <v>0</v>
      </c>
      <c r="F23" s="12"/>
      <c r="G23" s="11"/>
      <c r="H23" s="11"/>
      <c r="I23" s="13">
        <f t="shared" si="2"/>
        <v>0</v>
      </c>
      <c r="J23" s="11"/>
      <c r="K23" s="11"/>
      <c r="L23" s="11"/>
      <c r="M23" s="11"/>
      <c r="N23" s="11"/>
      <c r="O23" s="11"/>
    </row>
    <row r="24" spans="1:15" s="14" customFormat="1" ht="15">
      <c r="A24" s="11"/>
      <c r="B24" s="11">
        <f>SUMIF($J24:$V24,"&lt;&gt;",$J$2:$V$2)</f>
        <v>0</v>
      </c>
      <c r="C24" s="11">
        <f t="shared" si="0"/>
        <v>0</v>
      </c>
      <c r="D24" s="12"/>
      <c r="E24" s="12">
        <f t="shared" si="1"/>
        <v>0</v>
      </c>
      <c r="F24" s="12"/>
      <c r="G24" s="11"/>
      <c r="H24" s="11"/>
      <c r="I24" s="13">
        <f t="shared" si="2"/>
        <v>0</v>
      </c>
      <c r="J24" s="11"/>
      <c r="K24" s="11"/>
      <c r="L24" s="11"/>
      <c r="M24" s="11"/>
      <c r="N24" s="11"/>
      <c r="O24" s="11"/>
    </row>
    <row r="25" spans="1:15" s="14" customFormat="1" ht="15">
      <c r="A25" s="11"/>
      <c r="B25" s="11">
        <f>SUMIF($J25:$V25,"&lt;&gt;",$J$2:$V$2)</f>
        <v>0</v>
      </c>
      <c r="C25" s="11">
        <f t="shared" si="0"/>
        <v>0</v>
      </c>
      <c r="D25" s="12"/>
      <c r="E25" s="12">
        <f t="shared" si="1"/>
        <v>0</v>
      </c>
      <c r="F25" s="12"/>
      <c r="G25" s="11"/>
      <c r="H25" s="11"/>
      <c r="I25" s="13">
        <f t="shared" si="2"/>
        <v>0</v>
      </c>
      <c r="J25" s="11"/>
      <c r="K25" s="11"/>
      <c r="L25" s="11"/>
      <c r="M25" s="11"/>
      <c r="N25" s="11"/>
      <c r="O25" s="11"/>
    </row>
    <row r="26" spans="1:15" s="14" customFormat="1" ht="15">
      <c r="A26" s="11"/>
      <c r="B26" s="11">
        <f>SUMIF($J26:$V26,"&lt;&gt;",$J$2:$V$2)</f>
        <v>0</v>
      </c>
      <c r="C26" s="11">
        <f t="shared" si="0"/>
        <v>0</v>
      </c>
      <c r="D26" s="12"/>
      <c r="E26" s="12">
        <f t="shared" si="1"/>
        <v>0</v>
      </c>
      <c r="F26" s="12"/>
      <c r="G26" s="11"/>
      <c r="H26" s="11"/>
      <c r="I26" s="13">
        <f t="shared" si="2"/>
        <v>0</v>
      </c>
      <c r="J26" s="11"/>
      <c r="K26" s="11"/>
      <c r="L26" s="11"/>
      <c r="M26" s="11"/>
      <c r="N26" s="11"/>
      <c r="O26" s="11"/>
    </row>
    <row r="27" spans="1:15" s="14" customFormat="1" ht="15">
      <c r="A27" s="11"/>
      <c r="B27" s="11">
        <f>SUMIF($J27:$V27,"&lt;&gt;",$J$2:$V$2)</f>
        <v>0</v>
      </c>
      <c r="C27" s="11">
        <f t="shared" si="0"/>
        <v>0</v>
      </c>
      <c r="D27" s="12"/>
      <c r="E27" s="12">
        <f t="shared" si="1"/>
        <v>0</v>
      </c>
      <c r="F27" s="12"/>
      <c r="G27" s="11"/>
      <c r="H27" s="11"/>
      <c r="I27" s="13">
        <f t="shared" si="2"/>
        <v>0</v>
      </c>
      <c r="J27" s="11"/>
      <c r="K27" s="11"/>
      <c r="L27" s="11"/>
      <c r="M27" s="11"/>
      <c r="N27" s="11"/>
      <c r="O27" s="15"/>
    </row>
    <row r="28" spans="1:15" s="14" customFormat="1" ht="15">
      <c r="A28" s="11"/>
      <c r="B28" s="11">
        <f>SUMIF($J28:$V28,"&lt;&gt;",$J$2:$V$2)</f>
        <v>0</v>
      </c>
      <c r="C28" s="11">
        <f t="shared" si="0"/>
        <v>0</v>
      </c>
      <c r="D28" s="12"/>
      <c r="E28" s="12">
        <f t="shared" si="1"/>
        <v>0</v>
      </c>
      <c r="F28" s="12"/>
      <c r="G28" s="11"/>
      <c r="H28" s="11"/>
      <c r="I28" s="13">
        <f t="shared" si="2"/>
        <v>0</v>
      </c>
      <c r="J28" s="11"/>
      <c r="K28" s="11"/>
      <c r="L28" s="11"/>
      <c r="M28" s="11"/>
      <c r="N28" s="11"/>
      <c r="O28" s="11"/>
    </row>
    <row r="29" spans="1:15" s="14" customFormat="1" ht="15">
      <c r="A29" s="11"/>
      <c r="B29" s="11">
        <f>SUMIF($J29:$V29,"&lt;&gt;",$J$2:$V$2)</f>
        <v>0</v>
      </c>
      <c r="C29" s="11">
        <f t="shared" si="0"/>
        <v>0</v>
      </c>
      <c r="D29" s="12"/>
      <c r="E29" s="12">
        <f t="shared" si="1"/>
        <v>0</v>
      </c>
      <c r="F29" s="12"/>
      <c r="G29" s="11"/>
      <c r="H29" s="11"/>
      <c r="I29" s="13">
        <f t="shared" si="2"/>
        <v>0</v>
      </c>
      <c r="J29" s="11"/>
      <c r="K29" s="11"/>
      <c r="L29" s="11"/>
      <c r="M29" s="15"/>
      <c r="N29" s="11"/>
      <c r="O29" s="11"/>
    </row>
    <row r="30" spans="1:15" s="14" customFormat="1" ht="15">
      <c r="A30" s="11"/>
      <c r="B30" s="11">
        <f>SUMIF($J30:$V30,"&lt;&gt;",$J$2:$V$2)</f>
        <v>0</v>
      </c>
      <c r="C30" s="11">
        <f t="shared" si="0"/>
        <v>0</v>
      </c>
      <c r="D30" s="12"/>
      <c r="E30" s="12">
        <f t="shared" si="1"/>
        <v>0</v>
      </c>
      <c r="F30" s="12"/>
      <c r="G30" s="11"/>
      <c r="H30" s="11"/>
      <c r="I30" s="13">
        <f t="shared" si="2"/>
        <v>0</v>
      </c>
      <c r="J30" s="11"/>
      <c r="K30" s="11"/>
      <c r="L30" s="11"/>
      <c r="M30" s="11"/>
      <c r="N30" s="11"/>
      <c r="O30" s="11"/>
    </row>
    <row r="31" spans="1:15" s="14" customFormat="1" ht="15">
      <c r="A31" s="11"/>
      <c r="B31" s="11">
        <f>SUMIF($J31:$V31,"&lt;&gt;",$J$2:$V$2)</f>
        <v>0</v>
      </c>
      <c r="C31" s="11">
        <f t="shared" si="0"/>
        <v>0</v>
      </c>
      <c r="D31" s="12"/>
      <c r="E31" s="12">
        <f t="shared" si="1"/>
        <v>0</v>
      </c>
      <c r="F31" s="12"/>
      <c r="G31" s="11"/>
      <c r="H31" s="11"/>
      <c r="I31" s="13">
        <f t="shared" si="2"/>
        <v>0</v>
      </c>
      <c r="J31" s="11"/>
      <c r="K31" s="11"/>
      <c r="L31" s="11"/>
      <c r="M31" s="11"/>
      <c r="N31" s="11"/>
      <c r="O31" s="11"/>
    </row>
    <row r="32" spans="1:15" s="14" customFormat="1" ht="15">
      <c r="A32" s="11"/>
      <c r="B32" s="11">
        <f>SUMIF($J32:$V32,"&lt;&gt;",$J$2:$V$2)</f>
        <v>0</v>
      </c>
      <c r="C32" s="11">
        <f t="shared" si="0"/>
        <v>0</v>
      </c>
      <c r="D32" s="12"/>
      <c r="E32" s="12">
        <f t="shared" si="1"/>
        <v>0</v>
      </c>
      <c r="F32" s="12"/>
      <c r="G32" s="11"/>
      <c r="H32" s="11"/>
      <c r="I32" s="13">
        <f t="shared" si="2"/>
        <v>0</v>
      </c>
      <c r="J32" s="11"/>
      <c r="K32" s="11"/>
      <c r="L32" s="11"/>
      <c r="M32" s="11"/>
      <c r="N32" s="11"/>
      <c r="O32" s="11"/>
    </row>
    <row r="33" spans="1:15" ht="15">
      <c r="A33" s="11"/>
      <c r="B33" s="11">
        <f>SUMIF($J33:$V33,"&lt;&gt;",$J$2:$V$2)</f>
        <v>0</v>
      </c>
      <c r="C33" s="11">
        <f t="shared" si="0"/>
        <v>0</v>
      </c>
      <c r="D33" s="12"/>
      <c r="E33" s="12">
        <f t="shared" si="1"/>
        <v>0</v>
      </c>
      <c r="F33" s="12"/>
      <c r="G33" s="11"/>
      <c r="H33" s="11"/>
      <c r="I33" s="13">
        <f t="shared" si="2"/>
        <v>0</v>
      </c>
      <c r="J33" s="11"/>
      <c r="K33" s="11"/>
      <c r="L33" s="11"/>
      <c r="M33" s="11"/>
      <c r="N33" s="11"/>
      <c r="O33" s="11"/>
    </row>
    <row r="34" spans="1:15" ht="15">
      <c r="A34" s="17" t="s">
        <v>32</v>
      </c>
      <c r="B34" s="11"/>
      <c r="C34" s="11">
        <f t="shared" si="0"/>
        <v>0</v>
      </c>
      <c r="D34" s="18"/>
      <c r="E34" s="18">
        <f t="shared" si="1"/>
        <v>0</v>
      </c>
      <c r="F34" s="18"/>
      <c r="G34" s="18"/>
      <c r="H34" s="11"/>
      <c r="I34" s="19">
        <f t="shared" si="2"/>
        <v>0</v>
      </c>
      <c r="J34" s="17">
        <v>37</v>
      </c>
      <c r="K34" s="17"/>
      <c r="L34" s="17" t="s">
        <v>33</v>
      </c>
      <c r="M34" s="17"/>
      <c r="N34" s="17"/>
      <c r="O34" s="17"/>
    </row>
    <row r="35" spans="1:15" ht="15">
      <c r="A35" s="11" t="s">
        <v>34</v>
      </c>
      <c r="B35" s="11"/>
      <c r="C35" s="11"/>
      <c r="D35" s="12"/>
      <c r="E35" s="12"/>
      <c r="F35" s="12"/>
      <c r="G35" s="12"/>
      <c r="H35" s="11"/>
      <c r="I35" s="13"/>
      <c r="J35" s="20"/>
      <c r="K35" s="20"/>
      <c r="L35" s="20"/>
      <c r="M35" s="20"/>
      <c r="N35" s="20"/>
      <c r="O35" s="20"/>
    </row>
    <row r="36" spans="1:15" ht="15">
      <c r="A36" s="11" t="s">
        <v>35</v>
      </c>
      <c r="B36" s="11"/>
      <c r="C36" s="11"/>
      <c r="D36" s="11"/>
      <c r="E36" s="11"/>
      <c r="F36" s="11"/>
      <c r="G36" s="11"/>
      <c r="H36" s="11"/>
      <c r="I36" s="11"/>
      <c r="J36" s="21"/>
      <c r="K36" s="21"/>
      <c r="L36" s="21"/>
      <c r="M36" s="21"/>
      <c r="N36" s="21"/>
      <c r="O36" s="2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Twins</dc:creator>
  <cp:keywords/>
  <dc:description/>
  <cp:lastModifiedBy>Twins</cp:lastModifiedBy>
  <dcterms:created xsi:type="dcterms:W3CDTF">2012-07-08T13:38:15Z</dcterms:created>
  <dcterms:modified xsi:type="dcterms:W3CDTF">2012-07-08T13:38:52Z</dcterms:modified>
  <cp:category/>
  <cp:version/>
  <cp:contentType/>
  <cp:contentStatus/>
</cp:coreProperties>
</file>