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215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<sst xmlns="http://schemas.openxmlformats.org/spreadsheetml/2006/main" count="70" uniqueCount="70">
  <si>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НИК</t>
  </si>
  <si>
    <t>ЗАКАЗ</t>
  </si>
  <si>
    <t>Сумма без орг</t>
  </si>
  <si>
    <t>Орг %</t>
  </si>
  <si>
    <t>Сумма с орг%</t>
  </si>
  <si>
    <t>Транспортные</t>
  </si>
  <si>
    <t>Оплаты</t>
  </si>
  <si>
    <t>Сальдо</t>
  </si>
  <si>
    <t>Клара</t>
  </si>
  <si>
    <t>AlenKa84</t>
  </si>
  <si>
    <t>Maxsimka</t>
  </si>
  <si>
    <t>ANO</t>
  </si>
  <si>
    <t>L e s j a</t>
  </si>
  <si>
    <t>мамаАси</t>
  </si>
  <si>
    <t xml:space="preserve">Mira </t>
  </si>
  <si>
    <t xml:space="preserve">Elya </t>
  </si>
  <si>
    <t xml:space="preserve">slata94 </t>
  </si>
  <si>
    <t xml:space="preserve">rezjabcheg </t>
  </si>
  <si>
    <t xml:space="preserve">Droby </t>
  </si>
  <si>
    <t xml:space="preserve">Тирина </t>
  </si>
  <si>
    <t>funtik_n</t>
  </si>
  <si>
    <t xml:space="preserve">odetta </t>
  </si>
  <si>
    <t xml:space="preserve">IrinaS1144 </t>
  </si>
  <si>
    <t>Lilu-Mari</t>
  </si>
  <si>
    <t xml:space="preserve">jenik </t>
  </si>
  <si>
    <t>Палантин, цена 504руб.
Артикул: 4500101 rozov
Состав:85% шесть 15% п/амид
Размер: 70*180 см.</t>
  </si>
  <si>
    <t xml:space="preserve">Комплект 9906117SIN </t>
  </si>
  <si>
    <t>Ar@bik@</t>
  </si>
  <si>
    <t>Вариант а ожиданию Густав Климт платок №8
Артикул: 91013
Состав: 100%шелк/шифон Размер:90*90см</t>
  </si>
  <si>
    <t>chernyka</t>
  </si>
  <si>
    <t xml:space="preserve">Артикул:260*0135
Состав:100% вискоза
Размер: 75*150
цена 720 </t>
  </si>
  <si>
    <t xml:space="preserve">Комплект
Код продукта: 9901919 Цена: руб:360.00
Комплект
Код продукта: 9900436GOL Цена: руб:576.00 </t>
  </si>
  <si>
    <t>diane</t>
  </si>
  <si>
    <t xml:space="preserve">1.Комплект 9901831KRAS Цена: руб:360.00 (красный)
</t>
  </si>
  <si>
    <t>Тирамису</t>
  </si>
  <si>
    <t xml:space="preserve">Артикул: 9901532
Состав:100% шерсть
БОРДОВЫЙ ЦВЕТ! </t>
  </si>
  <si>
    <t xml:space="preserve">шапка цена 540 р. (код с цветом 9801706VISH-VERH)
Артикул: 9801706
Состав: 100% шерсть
платок цена 324 р. (код с цветом -- 2600201SIN)
Артикул: 2600201
Состав: 72% шерсть 28% вискоза
Размер: 75*170
перчатки цена 252 р. (код с цветом 9502789SIR)
Артикул: 9502789
Состав: 100% шерсть
и комплект
Артикул: 9906017 цена 1 080 р.
Состав: 70% шерсть 20% ангора 10% нейлон цена 1 080,00 </t>
  </si>
  <si>
    <t xml:space="preserve">Принимайте заказ:
Шляпа 100% шерсть
Код продукта: 9801606ROSE
Цвет: только розовый
Шляпа 100% шерсть
Код продукта: 9801606BEL
Цвет: только белый
</t>
  </si>
  <si>
    <t>ольга дружок</t>
  </si>
  <si>
    <t xml:space="preserve">Берет
Артикул: 9800449
Цена 360 руб </t>
  </si>
  <si>
    <t>pta6ka</t>
  </si>
  <si>
    <t xml:space="preserve">Платки картины:
Артикул:53001 -3шт, цена 216р, состав 100% шелк Размер:53*53см
Артикул: 53008-2шт, цена 216р,состав: 100%шелк/шифон Размер:53*53см
Артикул: 53014-1шт, цена 216р, состав: шелк/шифон Размер:53*53см.
</t>
  </si>
  <si>
    <t>Арафатка артикул 1700189, цена 432,00 цвет розово-зелёный
Платок артикул 2600201, цена 324,00</t>
  </si>
  <si>
    <t xml:space="preserve">1.Цена: руб:171.00
Код продукта: 9500806CHER
2.Цена: руб:171.00
Код продукта: 9500806KOR
</t>
  </si>
  <si>
    <t>1 Комплект
Артикул: 9903018-2
Цена: руб:792.00 розовая????
3 Перчатки
Артикул: 9500171
Цена: руб:252.00 бирюза</t>
  </si>
  <si>
    <t>1.Артикул:4903136(zveta) коричневый с разводами
Состав:100 % шелк
Размер: 55х160
2. Артикул:4903136(zveta) рыжий с разводами
Состав:100 % шелк
Размер: 55х160
4. Артикул: 9501589 180 руб
Состав: 100% шерсть</t>
  </si>
  <si>
    <t xml:space="preserve">1. Шарф Код продукта: 22009L9BEGH Цена: руб:396.00
2. Комплект Код продукта: 9901919 Цена: руб: 360.00
4. Комплект Код продукта: 9901831BEGH Цена: руб:360.00 </t>
  </si>
  <si>
    <t xml:space="preserve">9905317BEL комплект белый
45011B8ZVETA палантин бежево-коричневый
9903666PETROL синий
</t>
  </si>
  <si>
    <t xml:space="preserve">Код продукта: 9905517GOL
Код продукта: 5000973FIOL
Код продукта: 9901222-BEL
</t>
  </si>
  <si>
    <t xml:space="preserve">evman </t>
  </si>
  <si>
    <t xml:space="preserve">Kovamama </t>
  </si>
  <si>
    <t xml:space="preserve">1.Платок
Артикул: 2900339
Состав: 100% п/шерсть
Размер: 90*90
Цена: руб:126.00
2.
Платок
Артикул: 2900501
Состав: 100% п/шерсть
Размер: 90*90
Цена: руб:198.00 шоколадный
3.
Платок
Артикул: 2900939
Состав: 100% п/шерсть
Размер: 90*90
Цена: руб:126.00
4.
Платок
Артикул: 2900401
Состав: 100% п/шерсть
Размер: 90*90
Цена: руб:198.00 леопардовый.
5.
Платок
Артикул: 2900339
Состав: 100% п/шерсть
Размер: 90*90
Цена: руб:126.00 ( с золотыми цепями)
6.
Платок
Артикул: 2900939
Состав: 100% п/шерсть
Размер: 90*90
Цена: руб:126.00 ( серый)
Комплект
Артикул:9900436
Состав:100% шерсть
Цена: руб:576.00( шоколадный цвет)
Шапка
Артикул: 9801806
Состав: 100% шерсть
Цена: руб:288.00 коричневый
Комплект
Артикул: 9900142
Состав: 70% шерсть 25% акрилик 5% п/амид
Цена: руб:180.00 Коричневый
Комплект
Артикул: 9901919
Состав: 100% шерсть
Цена: руб:360.00 светло-кремовый
Перчатки
Артикул: 9501289
Состав: 100% шерсть
Цена: руб:180.00
шоколадные
Шарф мужской черный в клетку
Артикул: 5001173
Состав: 100% шерсть
Размер: 32*170
Цена: руб:360.00
</t>
  </si>
  <si>
    <t xml:space="preserve">Платок
Артикул: 5608789-fuxia-chern
Состав:100% шелк
Размер: 53*53 см. 216р
Комплект
Артикул: 9905417
Состав: 70% шерсть 15% ангора 10% мохер 5% нейлон 900р цвет роз.
</t>
  </si>
  <si>
    <t>другой цвет</t>
  </si>
  <si>
    <t>2000232 друг цвет</t>
  </si>
  <si>
    <t xml:space="preserve">1,Перчатки
Артикул: 9501289
Состав: 100% шерсть
180руб
3, Палантин
артикул:7700889
Состав: 75% шерсть, 25% акрил, мех кролика.
Размер: 80 см
цена 648 руб
омплект
Артикул: 9904119
Состав: 95% шерсть 5% полиамид
черный
Артикул:2000232chorn 
Состав: 70% шерсть 30%шелк 
Размер: 56*200см.
</t>
  </si>
  <si>
    <t>2,Палантин
Артикул: 4300101 первые две расцветки
Состав: 78% шерсть 22% шелк
Размер: 72*200
Цена: руб:432.00
3,Платок 
Артикул: 2900339 бежево=коричневый 
Состав: 100% п/шерсть 
Размер: 90*90 
Цена: руб:126.00</t>
  </si>
  <si>
    <t xml:space="preserve">Палантин
Артикул: 4301331
Состав: 78% шерсть 22% шелк
Размер: 52*170
432 руб.
</t>
  </si>
  <si>
    <t>Артикул: 4301501temnkrasn 
Состав: 78% шерсть 22% шелк 
Размер: 70*180 см 
Артикул: 4301939 
Состав: 72% шерсть 28% вискоза 
Размер: 65*280</t>
  </si>
  <si>
    <t xml:space="preserve">
перчатки арт. 9502189 - белые
</t>
  </si>
  <si>
    <t>без орг</t>
  </si>
  <si>
    <t>орг</t>
  </si>
  <si>
    <t>с орг</t>
  </si>
  <si>
    <t>оплаты</t>
  </si>
  <si>
    <t>трансп</t>
  </si>
  <si>
    <t>сальдо</t>
  </si>
  <si>
    <t>с гаджелло</t>
  </si>
  <si>
    <t>MamaЮ.</t>
  </si>
  <si>
    <t>.Артикул: 4301501krasn 
Состав: 78% шерсть 22% шелк</t>
  </si>
  <si>
    <t xml:space="preserve">2) палантин - 216 руб - 2 шт
Артикул:2000232beloch
Состав: 70% шерсть 30%шелк
Размер: 56*200см.
4) платок - 198 - 2 шт
Код продукта: 2900401BEL
Артикул: 2900401
Состав: 100% п/шерсть
Размер: 90*90
6) платок - 198 - 1 шт
Код продукта: 2900401FIOL
Артикул: 2900401
Состав: 100% п/шерсть
Размер: 90*90
7) платок - 126 - 1 шт
Код продукта: 2900939BEGH
Артикул: 2900939
Состав: 100% п/шерсть
Размер: 90*90
8) платок - 126 руб - 1 шт
Код продукта: 2900539KRAS
Артикул: 2900539
Состав: 100% п/шерсть
Размер: 90*90
Артикул: 2400870
Состав: 50% шерсть 50% акрилик
Размер: 30*160
Код продукта: 2400870CHER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</si>
</sst>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top"/>
    </xf>
    <xf numFmtId="1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2" sqref="C2:C19"/>
    </sheetView>
  </sheetViews>
  <sheetFormatPr defaultColWidth="9.140625" defaultRowHeight="15"/>
  <cols>
    <col min="1" max="1" width="15.00390625" style="5" customWidth="1"/>
    <col min="2" max="2" width="55.8515625" style="6" customWidth="1"/>
    <col min="3" max="3" width="20.00390625" style="8" customWidth="1"/>
    <col min="4" max="4" width="9.140625" style="9" customWidth="1"/>
    <col min="5" max="5" width="18.28125" style="9" customWidth="1"/>
    <col min="6" max="6" width="18.00390625" style="9" customWidth="1"/>
    <col min="7" max="7" width="9.57421875" style="9" customWidth="1"/>
    <col min="8" max="8" width="9.140625" style="9" customWidth="1"/>
  </cols>
  <sheetData>
    <row r="1" spans="1:8" s="1" customFormat="1" ht="18.75">
      <c r="A1" s="11" t="s">
        <v>0</v>
      </c>
      <c r="B1" s="12" t="s">
        <v>1</v>
      </c>
      <c r="C1" s="11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</row>
    <row r="2" spans="1:8" s="1" customFormat="1" ht="66.75" customHeight="1">
      <c r="A2" s="14" t="s">
        <v>27</v>
      </c>
      <c r="B2" s="15" t="s">
        <v>28</v>
      </c>
      <c r="C2" s="16">
        <v>432</v>
      </c>
      <c r="D2" s="17">
        <f>C2*0.15</f>
        <v>64.8</v>
      </c>
      <c r="E2" s="17">
        <f>C2+D2</f>
        <v>496.8</v>
      </c>
      <c r="F2" s="17">
        <v>5</v>
      </c>
      <c r="G2" s="17">
        <v>500</v>
      </c>
      <c r="H2" s="17">
        <f>E2+F2-G2</f>
        <v>1.8000000000000114</v>
      </c>
    </row>
    <row r="3" spans="1:8" s="1" customFormat="1" ht="75" customHeight="1">
      <c r="A3" s="14" t="s">
        <v>29</v>
      </c>
      <c r="B3" s="15" t="s">
        <v>30</v>
      </c>
      <c r="C3" s="16">
        <v>720</v>
      </c>
      <c r="D3" s="17">
        <f aca="true" t="shared" si="0" ref="D3:D19">C3*0.15</f>
        <v>108</v>
      </c>
      <c r="E3" s="17">
        <f aca="true" t="shared" si="1" ref="E3:E19">C3+D3</f>
        <v>828</v>
      </c>
      <c r="F3" s="17">
        <v>5</v>
      </c>
      <c r="G3" s="17">
        <v>830</v>
      </c>
      <c r="H3" s="17">
        <f aca="true" t="shared" si="2" ref="H3:H19">E3+F3-G3</f>
        <v>3</v>
      </c>
    </row>
    <row r="4" spans="1:8" ht="93" customHeight="1">
      <c r="A4" s="14" t="s">
        <v>8</v>
      </c>
      <c r="B4" s="15" t="s">
        <v>57</v>
      </c>
      <c r="C4" s="16">
        <v>432</v>
      </c>
      <c r="D4" s="17">
        <f t="shared" si="0"/>
        <v>64.8</v>
      </c>
      <c r="E4" s="17">
        <f t="shared" si="1"/>
        <v>496.8</v>
      </c>
      <c r="F4" s="17">
        <v>5</v>
      </c>
      <c r="G4" s="17">
        <v>830</v>
      </c>
      <c r="H4" s="17">
        <f t="shared" si="2"/>
        <v>-328.2</v>
      </c>
    </row>
    <row r="5" spans="1:9" s="18" customFormat="1" ht="409.5">
      <c r="A5" s="14" t="s">
        <v>9</v>
      </c>
      <c r="B5" s="15" t="s">
        <v>69</v>
      </c>
      <c r="C5" s="16">
        <v>1458</v>
      </c>
      <c r="D5" s="17">
        <f t="shared" si="0"/>
        <v>218.7</v>
      </c>
      <c r="E5" s="17">
        <f t="shared" si="1"/>
        <v>1676.7</v>
      </c>
      <c r="F5" s="17">
        <v>40</v>
      </c>
      <c r="G5" s="17">
        <v>1930</v>
      </c>
      <c r="H5" s="17">
        <f t="shared" si="2"/>
        <v>-213.29999999999995</v>
      </c>
      <c r="I5" s="18" t="s">
        <v>54</v>
      </c>
    </row>
    <row r="6" spans="1:8" s="18" customFormat="1" ht="45.75" customHeight="1">
      <c r="A6" s="14" t="s">
        <v>10</v>
      </c>
      <c r="B6" s="15" t="s">
        <v>59</v>
      </c>
      <c r="C6" s="16">
        <v>180</v>
      </c>
      <c r="D6" s="17">
        <f t="shared" si="0"/>
        <v>27</v>
      </c>
      <c r="E6" s="17">
        <f t="shared" si="1"/>
        <v>207</v>
      </c>
      <c r="F6" s="17">
        <v>5</v>
      </c>
      <c r="G6" s="17">
        <v>415</v>
      </c>
      <c r="H6" s="17">
        <f t="shared" si="2"/>
        <v>-203</v>
      </c>
    </row>
    <row r="7" spans="1:8" ht="90.75" customHeight="1">
      <c r="A7" s="14" t="s">
        <v>11</v>
      </c>
      <c r="B7" s="15" t="s">
        <v>31</v>
      </c>
      <c r="C7" s="16">
        <v>936</v>
      </c>
      <c r="D7" s="17">
        <f t="shared" si="0"/>
        <v>140.4</v>
      </c>
      <c r="E7" s="17">
        <f t="shared" si="1"/>
        <v>1076.4</v>
      </c>
      <c r="F7" s="17">
        <v>10</v>
      </c>
      <c r="G7" s="17">
        <v>1100</v>
      </c>
      <c r="H7" s="17">
        <f t="shared" si="2"/>
        <v>-13.599999999999909</v>
      </c>
    </row>
    <row r="8" spans="1:8" ht="409.5">
      <c r="A8" s="14" t="s">
        <v>32</v>
      </c>
      <c r="B8" s="15" t="s">
        <v>51</v>
      </c>
      <c r="C8" s="16">
        <v>2844</v>
      </c>
      <c r="D8" s="17">
        <f t="shared" si="0"/>
        <v>426.59999999999997</v>
      </c>
      <c r="E8" s="17">
        <f t="shared" si="1"/>
        <v>3270.6</v>
      </c>
      <c r="F8" s="17">
        <v>60</v>
      </c>
      <c r="G8" s="17">
        <v>3070</v>
      </c>
      <c r="H8" s="17">
        <f t="shared" si="2"/>
        <v>260.5999999999999</v>
      </c>
    </row>
    <row r="9" spans="1:8" ht="45" customHeight="1">
      <c r="A9" s="14" t="s">
        <v>12</v>
      </c>
      <c r="B9" s="15" t="s">
        <v>33</v>
      </c>
      <c r="C9" s="16">
        <v>360</v>
      </c>
      <c r="D9" s="17">
        <f t="shared" si="0"/>
        <v>54</v>
      </c>
      <c r="E9" s="17">
        <f t="shared" si="1"/>
        <v>414</v>
      </c>
      <c r="F9" s="17">
        <v>5</v>
      </c>
      <c r="G9" s="17">
        <v>420</v>
      </c>
      <c r="H9" s="17">
        <f t="shared" si="2"/>
        <v>-1</v>
      </c>
    </row>
    <row r="10" spans="1:8" ht="104.25" customHeight="1">
      <c r="A10" s="14" t="s">
        <v>14</v>
      </c>
      <c r="B10" s="15" t="s">
        <v>58</v>
      </c>
      <c r="C10" s="16">
        <v>684</v>
      </c>
      <c r="D10" s="17">
        <f t="shared" si="0"/>
        <v>102.6</v>
      </c>
      <c r="E10" s="17">
        <f t="shared" si="1"/>
        <v>786.6</v>
      </c>
      <c r="F10" s="17">
        <v>10</v>
      </c>
      <c r="G10" s="17">
        <v>455</v>
      </c>
      <c r="H10" s="17">
        <f t="shared" si="2"/>
        <v>341.6</v>
      </c>
    </row>
    <row r="11" spans="1:8" ht="256.5" customHeight="1">
      <c r="A11" s="14" t="s">
        <v>15</v>
      </c>
      <c r="B11" s="15" t="s">
        <v>55</v>
      </c>
      <c r="C11" s="16">
        <v>1404</v>
      </c>
      <c r="D11" s="17">
        <f t="shared" si="0"/>
        <v>210.6</v>
      </c>
      <c r="E11" s="17">
        <f t="shared" si="1"/>
        <v>1614.6</v>
      </c>
      <c r="F11" s="17">
        <v>20</v>
      </c>
      <c r="G11" s="17">
        <v>1370</v>
      </c>
      <c r="H11" s="17">
        <f t="shared" si="2"/>
        <v>264.5999999999999</v>
      </c>
    </row>
    <row r="12" spans="1:9" ht="62.25" customHeight="1">
      <c r="A12" s="14" t="s">
        <v>34</v>
      </c>
      <c r="B12" s="15" t="s">
        <v>35</v>
      </c>
      <c r="C12" s="16">
        <v>648</v>
      </c>
      <c r="D12" s="17">
        <f t="shared" si="0"/>
        <v>97.2</v>
      </c>
      <c r="E12" s="17">
        <f t="shared" si="1"/>
        <v>745.2</v>
      </c>
      <c r="F12" s="17">
        <v>5</v>
      </c>
      <c r="G12" s="17">
        <v>745</v>
      </c>
      <c r="H12" s="17">
        <f t="shared" si="2"/>
        <v>5.2000000000000455</v>
      </c>
      <c r="I12" t="s">
        <v>53</v>
      </c>
    </row>
    <row r="13" spans="1:8" ht="300.75" customHeight="1">
      <c r="A13" s="14" t="s">
        <v>13</v>
      </c>
      <c r="B13" s="15" t="s">
        <v>36</v>
      </c>
      <c r="C13" s="16">
        <v>2196</v>
      </c>
      <c r="D13" s="17">
        <f t="shared" si="0"/>
        <v>329.4</v>
      </c>
      <c r="E13" s="17">
        <f t="shared" si="1"/>
        <v>2525.4</v>
      </c>
      <c r="F13" s="17">
        <v>20</v>
      </c>
      <c r="G13" s="17">
        <v>2525</v>
      </c>
      <c r="H13" s="17">
        <f t="shared" si="2"/>
        <v>20.40000000000009</v>
      </c>
    </row>
    <row r="14" spans="1:8" ht="132.75" customHeight="1">
      <c r="A14" s="14" t="s">
        <v>49</v>
      </c>
      <c r="B14" s="15" t="s">
        <v>37</v>
      </c>
      <c r="C14" s="16">
        <v>1152</v>
      </c>
      <c r="D14" s="17">
        <f t="shared" si="0"/>
        <v>172.79999999999998</v>
      </c>
      <c r="E14" s="17">
        <f t="shared" si="1"/>
        <v>1324.8</v>
      </c>
      <c r="F14" s="17">
        <v>10</v>
      </c>
      <c r="G14" s="17">
        <v>1330</v>
      </c>
      <c r="H14" s="17">
        <f t="shared" si="2"/>
        <v>4.7999999999999545</v>
      </c>
    </row>
    <row r="15" spans="1:8" ht="66.75" customHeight="1">
      <c r="A15" s="14" t="s">
        <v>38</v>
      </c>
      <c r="B15" s="15" t="s">
        <v>39</v>
      </c>
      <c r="C15" s="16">
        <v>360</v>
      </c>
      <c r="D15" s="17">
        <f t="shared" si="0"/>
        <v>54</v>
      </c>
      <c r="E15" s="17">
        <f t="shared" si="1"/>
        <v>414</v>
      </c>
      <c r="F15" s="17">
        <v>5</v>
      </c>
      <c r="G15" s="17">
        <v>440</v>
      </c>
      <c r="H15" s="17">
        <f t="shared" si="2"/>
        <v>-21</v>
      </c>
    </row>
    <row r="16" spans="1:8" ht="149.25" customHeight="1">
      <c r="A16" s="14" t="s">
        <v>40</v>
      </c>
      <c r="B16" s="15" t="s">
        <v>52</v>
      </c>
      <c r="C16" s="16">
        <v>1116</v>
      </c>
      <c r="D16" s="17">
        <f t="shared" si="0"/>
        <v>167.4</v>
      </c>
      <c r="E16" s="17">
        <f t="shared" si="1"/>
        <v>1283.4</v>
      </c>
      <c r="F16" s="17">
        <v>10</v>
      </c>
      <c r="G16" s="17">
        <v>1283</v>
      </c>
      <c r="H16" s="17">
        <f t="shared" si="2"/>
        <v>10.400000000000091</v>
      </c>
    </row>
    <row r="17" spans="1:8" ht="126" customHeight="1">
      <c r="A17" s="14" t="s">
        <v>50</v>
      </c>
      <c r="B17" s="15" t="s">
        <v>41</v>
      </c>
      <c r="C17" s="16">
        <v>1296</v>
      </c>
      <c r="D17" s="17">
        <f t="shared" si="0"/>
        <v>194.4</v>
      </c>
      <c r="E17" s="17">
        <f t="shared" si="1"/>
        <v>1490.4</v>
      </c>
      <c r="F17" s="17">
        <v>30</v>
      </c>
      <c r="G17" s="17">
        <v>1500</v>
      </c>
      <c r="H17" s="17">
        <f t="shared" si="2"/>
        <v>20.40000000000009</v>
      </c>
    </row>
    <row r="18" spans="1:8" ht="170.25" customHeight="1">
      <c r="A18" s="14" t="s">
        <v>16</v>
      </c>
      <c r="B18" s="15" t="s">
        <v>56</v>
      </c>
      <c r="C18" s="16">
        <v>558</v>
      </c>
      <c r="D18" s="17">
        <f t="shared" si="0"/>
        <v>83.7</v>
      </c>
      <c r="E18" s="17">
        <f t="shared" si="1"/>
        <v>641.7</v>
      </c>
      <c r="F18" s="17">
        <v>10</v>
      </c>
      <c r="G18" s="17"/>
      <c r="H18" s="17">
        <f t="shared" si="2"/>
        <v>651.7</v>
      </c>
    </row>
    <row r="19" spans="1:8" ht="31.5">
      <c r="A19" s="14" t="s">
        <v>67</v>
      </c>
      <c r="B19" s="15" t="s">
        <v>68</v>
      </c>
      <c r="C19" s="16">
        <v>288</v>
      </c>
      <c r="D19" s="17">
        <f t="shared" si="0"/>
        <v>43.199999999999996</v>
      </c>
      <c r="E19" s="17">
        <f t="shared" si="1"/>
        <v>331.2</v>
      </c>
      <c r="F19" s="17">
        <v>5</v>
      </c>
      <c r="G19" s="17"/>
      <c r="H19" s="17">
        <f t="shared" si="2"/>
        <v>336.2</v>
      </c>
    </row>
    <row r="20" ht="15.75">
      <c r="B20" s="7"/>
    </row>
    <row r="21" ht="15.75">
      <c r="B21" s="7"/>
    </row>
    <row r="22" ht="15.75">
      <c r="B22" s="7"/>
    </row>
    <row r="23" ht="15.75">
      <c r="B23" s="7"/>
    </row>
    <row r="24" ht="15.75">
      <c r="B24" s="7"/>
    </row>
    <row r="25" ht="15.75">
      <c r="B25" s="7"/>
    </row>
    <row r="26" ht="15.75">
      <c r="B26" s="7"/>
    </row>
    <row r="27" ht="15.75">
      <c r="B27" s="7"/>
    </row>
    <row r="28" ht="15.75">
      <c r="B28" s="7"/>
    </row>
    <row r="29" ht="15.75">
      <c r="B29" s="7"/>
    </row>
    <row r="30" ht="15.75">
      <c r="B30" s="7"/>
    </row>
    <row r="31" ht="15.75">
      <c r="B31" s="7"/>
    </row>
    <row r="32" ht="15.75">
      <c r="B32" s="7"/>
    </row>
    <row r="33" ht="15.75">
      <c r="B33" s="7"/>
    </row>
    <row r="34" ht="15.75">
      <c r="B34" s="7"/>
    </row>
    <row r="35" ht="15.75">
      <c r="B35" s="7"/>
    </row>
    <row r="36" ht="15.75">
      <c r="B36" s="7"/>
    </row>
    <row r="37" ht="15.75">
      <c r="B37" s="7"/>
    </row>
    <row r="38" ht="15.75">
      <c r="B3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7">
      <selection activeCell="C2" sqref="C2:C10"/>
    </sheetView>
  </sheetViews>
  <sheetFormatPr defaultColWidth="9.140625" defaultRowHeight="15"/>
  <cols>
    <col min="1" max="1" width="17.140625" style="3" customWidth="1"/>
    <col min="2" max="2" width="34.00390625" style="4" customWidth="1"/>
    <col min="4" max="8" width="9.140625" style="10" customWidth="1"/>
  </cols>
  <sheetData>
    <row r="1" spans="3:8" ht="15">
      <c r="C1" t="s">
        <v>60</v>
      </c>
      <c r="D1" s="10" t="s">
        <v>61</v>
      </c>
      <c r="E1" s="10" t="s">
        <v>62</v>
      </c>
      <c r="F1" s="10" t="s">
        <v>63</v>
      </c>
      <c r="G1" s="10" t="s">
        <v>64</v>
      </c>
      <c r="H1" s="10" t="s">
        <v>65</v>
      </c>
    </row>
    <row r="2" spans="1:8" ht="63.75" customHeight="1">
      <c r="A2" s="2" t="s">
        <v>17</v>
      </c>
      <c r="B2" s="4" t="s">
        <v>42</v>
      </c>
      <c r="C2">
        <v>756</v>
      </c>
      <c r="D2" s="10">
        <f>C2*0.15</f>
        <v>113.39999999999999</v>
      </c>
      <c r="E2" s="10">
        <f>C2+D2</f>
        <v>869.4</v>
      </c>
      <c r="F2" s="10">
        <v>870</v>
      </c>
      <c r="G2" s="10">
        <v>10</v>
      </c>
      <c r="H2" s="10">
        <f>E2+G2-F2</f>
        <v>9.399999999999977</v>
      </c>
    </row>
    <row r="3" spans="1:9" ht="106.5" customHeight="1">
      <c r="A3" s="2" t="s">
        <v>18</v>
      </c>
      <c r="B3" s="4" t="s">
        <v>43</v>
      </c>
      <c r="C3">
        <v>342</v>
      </c>
      <c r="D3" s="10">
        <f aca="true" t="shared" si="0" ref="D3:D10">C3*0.15</f>
        <v>51.3</v>
      </c>
      <c r="E3" s="10">
        <f aca="true" t="shared" si="1" ref="E3:E10">C3+D3</f>
        <v>393.3</v>
      </c>
      <c r="F3" s="10">
        <v>808</v>
      </c>
      <c r="G3" s="10">
        <v>10</v>
      </c>
      <c r="H3" s="10">
        <f aca="true" t="shared" si="2" ref="H3:H10">E3+G3-F3</f>
        <v>-404.7</v>
      </c>
      <c r="I3" t="s">
        <v>66</v>
      </c>
    </row>
    <row r="4" spans="1:8" ht="103.5" customHeight="1">
      <c r="A4" s="2" t="s">
        <v>19</v>
      </c>
      <c r="B4" s="4" t="s">
        <v>44</v>
      </c>
      <c r="C4">
        <v>1044</v>
      </c>
      <c r="D4" s="10">
        <f t="shared" si="0"/>
        <v>156.6</v>
      </c>
      <c r="E4" s="10">
        <f t="shared" si="1"/>
        <v>1200.6</v>
      </c>
      <c r="F4" s="10">
        <v>1200</v>
      </c>
      <c r="G4" s="10">
        <v>10</v>
      </c>
      <c r="H4" s="10">
        <f t="shared" si="2"/>
        <v>10.599999999999909</v>
      </c>
    </row>
    <row r="5" spans="1:8" ht="165" customHeight="1">
      <c r="A5" s="2" t="s">
        <v>20</v>
      </c>
      <c r="B5" s="4" t="s">
        <v>45</v>
      </c>
      <c r="C5">
        <v>756</v>
      </c>
      <c r="D5" s="10">
        <f t="shared" si="0"/>
        <v>113.39999999999999</v>
      </c>
      <c r="E5" s="10">
        <f t="shared" si="1"/>
        <v>869.4</v>
      </c>
      <c r="F5" s="10">
        <v>870</v>
      </c>
      <c r="G5" s="10">
        <v>15</v>
      </c>
      <c r="H5" s="10">
        <f t="shared" si="2"/>
        <v>14.399999999999977</v>
      </c>
    </row>
    <row r="6" spans="1:8" ht="96.75" customHeight="1">
      <c r="A6" s="2" t="s">
        <v>21</v>
      </c>
      <c r="B6" s="4" t="s">
        <v>46</v>
      </c>
      <c r="C6">
        <v>1116</v>
      </c>
      <c r="D6" s="10">
        <f t="shared" si="0"/>
        <v>167.4</v>
      </c>
      <c r="E6" s="10">
        <f t="shared" si="1"/>
        <v>1283.4</v>
      </c>
      <c r="F6" s="10">
        <v>1283</v>
      </c>
      <c r="G6" s="10">
        <v>15</v>
      </c>
      <c r="H6" s="10">
        <f t="shared" si="2"/>
        <v>15.400000000000091</v>
      </c>
    </row>
    <row r="7" spans="1:8" ht="72" customHeight="1">
      <c r="A7" s="2" t="s">
        <v>22</v>
      </c>
      <c r="B7" s="4" t="s">
        <v>47</v>
      </c>
      <c r="C7">
        <v>2772</v>
      </c>
      <c r="D7" s="10">
        <f t="shared" si="0"/>
        <v>415.8</v>
      </c>
      <c r="E7" s="10">
        <f t="shared" si="1"/>
        <v>3187.8</v>
      </c>
      <c r="F7" s="10">
        <v>3200</v>
      </c>
      <c r="G7" s="10">
        <v>15</v>
      </c>
      <c r="H7" s="10">
        <f t="shared" si="2"/>
        <v>2.800000000000182</v>
      </c>
    </row>
    <row r="8" spans="1:8" ht="60">
      <c r="A8" s="2" t="s">
        <v>23</v>
      </c>
      <c r="B8" s="4" t="s">
        <v>25</v>
      </c>
      <c r="C8">
        <v>504</v>
      </c>
      <c r="D8" s="10">
        <f t="shared" si="0"/>
        <v>75.6</v>
      </c>
      <c r="E8" s="10">
        <f t="shared" si="1"/>
        <v>579.6</v>
      </c>
      <c r="F8" s="10">
        <v>600</v>
      </c>
      <c r="G8" s="10">
        <v>5</v>
      </c>
      <c r="H8" s="10">
        <f t="shared" si="2"/>
        <v>-15.399999999999977</v>
      </c>
    </row>
    <row r="9" spans="1:8" ht="60">
      <c r="A9" s="2">
        <v>789</v>
      </c>
      <c r="B9" s="4" t="s">
        <v>48</v>
      </c>
      <c r="C9">
        <v>1806</v>
      </c>
      <c r="D9" s="10">
        <f t="shared" si="0"/>
        <v>270.9</v>
      </c>
      <c r="E9" s="10">
        <f t="shared" si="1"/>
        <v>2076.9</v>
      </c>
      <c r="F9" s="10">
        <v>2077</v>
      </c>
      <c r="G9" s="10">
        <v>15</v>
      </c>
      <c r="H9" s="10">
        <f t="shared" si="2"/>
        <v>14.900000000000091</v>
      </c>
    </row>
    <row r="10" spans="1:8" ht="15">
      <c r="A10" s="2" t="s">
        <v>24</v>
      </c>
      <c r="B10" s="4" t="s">
        <v>26</v>
      </c>
      <c r="C10">
        <v>1080</v>
      </c>
      <c r="D10" s="10">
        <f t="shared" si="0"/>
        <v>162</v>
      </c>
      <c r="E10" s="10">
        <f t="shared" si="1"/>
        <v>1242</v>
      </c>
      <c r="F10" s="10">
        <v>1242</v>
      </c>
      <c r="G10" s="10">
        <v>5</v>
      </c>
      <c r="H10" s="10">
        <f t="shared" si="2"/>
        <v>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Анатолий</cp:lastModifiedBy>
  <dcterms:created xsi:type="dcterms:W3CDTF">2010-11-29T17:28:08Z</dcterms:created>
  <dcterms:modified xsi:type="dcterms:W3CDTF">2010-12-13T09:28:04Z</dcterms:modified>
  <cp:category/>
  <cp:version/>
  <cp:contentType/>
  <cp:contentStatus/>
</cp:coreProperties>
</file>