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'Лист1'!$A$1:$L$1</definedName>
  </definedNames>
  <calcPr fullCalcOnLoad="1"/>
</workbook>
</file>

<file path=xl/sharedStrings.xml><?xml version="1.0" encoding="utf-8"?>
<sst xmlns="http://schemas.openxmlformats.org/spreadsheetml/2006/main" count="195" uniqueCount="66">
  <si>
    <t>н_а_т_а </t>
  </si>
  <si>
    <t>Mama-koshka </t>
  </si>
  <si>
    <t>Гаврилова Т.С. </t>
  </si>
  <si>
    <t>tailarichardy </t>
  </si>
  <si>
    <t>Helena@ </t>
  </si>
  <si>
    <t>Марселла </t>
  </si>
  <si>
    <t>ЮлияДжулия </t>
  </si>
  <si>
    <t>Елена солнышко </t>
  </si>
  <si>
    <t>ник</t>
  </si>
  <si>
    <t>наименование</t>
  </si>
  <si>
    <t>за 1 кг</t>
  </si>
  <si>
    <t>Ананас в белой глазури</t>
  </si>
  <si>
    <t>Ассорти Подарочное *(NEW) 1кг</t>
  </si>
  <si>
    <t>ассорти-коробка-1.5 кг</t>
  </si>
  <si>
    <t>Вишня в шок</t>
  </si>
  <si>
    <t xml:space="preserve">Гранд </t>
  </si>
  <si>
    <t>Гранд-секрет</t>
  </si>
  <si>
    <t>Грецкий орех в шок</t>
  </si>
  <si>
    <t>драже курага в шок</t>
  </si>
  <si>
    <t>Инжир с грецким орехом со сгущ в шок</t>
  </si>
  <si>
    <t>Миндаль в молочной шок</t>
  </si>
  <si>
    <t>Финик с грец ор. со сгущ. в шок</t>
  </si>
  <si>
    <t>Фундук в мол. Шок.</t>
  </si>
  <si>
    <t>Фундук в шок</t>
  </si>
  <si>
    <t xml:space="preserve">Чернослив в шоколадной глазури (NEW) </t>
  </si>
  <si>
    <t>Чернослив с грец. Ор. в шок.</t>
  </si>
  <si>
    <t>ШокоХит-курага</t>
  </si>
  <si>
    <t>***ЛАДА***</t>
  </si>
  <si>
    <t>Actra</t>
  </si>
  <si>
    <t>GROSINNA</t>
  </si>
  <si>
    <t xml:space="preserve">innapotapova </t>
  </si>
  <si>
    <t>Kseniya</t>
  </si>
  <si>
    <t xml:space="preserve">Lukovka </t>
  </si>
  <si>
    <t>Panterka  </t>
  </si>
  <si>
    <t>saravica</t>
  </si>
  <si>
    <t>Tanushik </t>
  </si>
  <si>
    <t>tochkaZ  </t>
  </si>
  <si>
    <t>Vитаминка</t>
  </si>
  <si>
    <t>Вишня в мол шок</t>
  </si>
  <si>
    <t>Yanachka</t>
  </si>
  <si>
    <t>zaharova.alesya81</t>
  </si>
  <si>
    <t>Анфантеррибль</t>
  </si>
  <si>
    <t>диана 79</t>
  </si>
  <si>
    <t>Евгения Мяу</t>
  </si>
  <si>
    <t>Ира</t>
  </si>
  <si>
    <t>Новикова Елена</t>
  </si>
  <si>
    <t xml:space="preserve">СказкаНаНочь </t>
  </si>
  <si>
    <t>Таня 29</t>
  </si>
  <si>
    <t>Хатина</t>
  </si>
  <si>
    <t>Шерда</t>
  </si>
  <si>
    <t>я</t>
  </si>
  <si>
    <t>всего</t>
  </si>
  <si>
    <t>итого</t>
  </si>
  <si>
    <t>итого тр</t>
  </si>
  <si>
    <t>к сдаче</t>
  </si>
  <si>
    <t>вес</t>
  </si>
  <si>
    <t>ПРИСТРОЙ</t>
  </si>
  <si>
    <t>Олянка</t>
  </si>
  <si>
    <t>Ларико</t>
  </si>
  <si>
    <t>EYESSKY</t>
  </si>
  <si>
    <t>Барнаул Ольга</t>
  </si>
  <si>
    <t>Марина_1981</t>
  </si>
  <si>
    <t>Baraguz</t>
  </si>
  <si>
    <t>сдано</t>
  </si>
  <si>
    <t>долг</t>
  </si>
  <si>
    <t>тр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</si>
</sst>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10">
    <font>
      <sz val="10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03">
      <selection activeCell="N40" sqref="N40"/>
    </sheetView>
  </sheetViews>
  <sheetFormatPr defaultColWidth="9.140625" defaultRowHeight="12.75"/>
  <cols>
    <col min="1" max="1" width="24.28125" style="10" customWidth="1"/>
    <col min="2" max="2" width="34.7109375" style="0" customWidth="1"/>
  </cols>
  <sheetData>
    <row r="1" spans="1:12" ht="15.75">
      <c r="A1" s="7" t="s">
        <v>8</v>
      </c>
      <c r="B1" s="2" t="s">
        <v>9</v>
      </c>
      <c r="C1" s="2" t="s">
        <v>55</v>
      </c>
      <c r="D1" s="2" t="s">
        <v>10</v>
      </c>
      <c r="E1" s="2" t="s">
        <v>51</v>
      </c>
      <c r="F1" s="2" t="s">
        <v>52</v>
      </c>
      <c r="G1" s="3">
        <v>0.15</v>
      </c>
      <c r="H1" s="2" t="s">
        <v>65</v>
      </c>
      <c r="I1" s="2" t="s">
        <v>53</v>
      </c>
      <c r="J1" s="2" t="s">
        <v>54</v>
      </c>
      <c r="K1" s="2" t="s">
        <v>63</v>
      </c>
      <c r="L1" s="2" t="s">
        <v>64</v>
      </c>
    </row>
    <row r="2" spans="1:12" ht="15.75">
      <c r="A2" s="8" t="s">
        <v>56</v>
      </c>
      <c r="B2" s="1" t="s">
        <v>23</v>
      </c>
      <c r="C2">
        <v>0.5</v>
      </c>
      <c r="D2">
        <v>359.63</v>
      </c>
      <c r="E2" s="4">
        <f aca="true" t="shared" si="0" ref="E2:E51">C2*D2</f>
        <v>179.815</v>
      </c>
      <c r="F2" s="4">
        <f>SUM(E2)</f>
        <v>179.815</v>
      </c>
      <c r="G2" s="4">
        <f>F2+F2*15/100</f>
        <v>206.78725</v>
      </c>
      <c r="H2" s="4">
        <f>22.11*C2</f>
        <v>11.055</v>
      </c>
      <c r="I2" s="4">
        <f>SUM(H2)</f>
        <v>11.055</v>
      </c>
      <c r="J2" s="5">
        <f>G2+I2</f>
        <v>217.84225</v>
      </c>
      <c r="L2" s="11">
        <f>J2-K2</f>
        <v>217.84225</v>
      </c>
    </row>
    <row r="3" spans="1:12" ht="15.75">
      <c r="A3" s="8" t="s">
        <v>56</v>
      </c>
      <c r="B3" s="1" t="s">
        <v>16</v>
      </c>
      <c r="C3">
        <v>0.5</v>
      </c>
      <c r="D3">
        <v>379.73</v>
      </c>
      <c r="E3" s="4">
        <f t="shared" si="0"/>
        <v>189.865</v>
      </c>
      <c r="F3" s="4">
        <f>SUM(E3)</f>
        <v>189.865</v>
      </c>
      <c r="G3" s="4">
        <f>F3+F3*15/100</f>
        <v>218.34475</v>
      </c>
      <c r="H3" s="4">
        <f>22.11*C3</f>
        <v>11.055</v>
      </c>
      <c r="I3" s="4">
        <f>SUM(H3)</f>
        <v>11.055</v>
      </c>
      <c r="J3" s="5">
        <f>G3+I3</f>
        <v>229.39975</v>
      </c>
      <c r="L3" s="11">
        <f>J3-K3</f>
        <v>229.39975</v>
      </c>
    </row>
    <row r="4" spans="1:12" ht="15.75">
      <c r="A4" s="8" t="s">
        <v>56</v>
      </c>
      <c r="B4" s="1" t="s">
        <v>21</v>
      </c>
      <c r="C4">
        <v>0.5</v>
      </c>
      <c r="D4">
        <v>331.25</v>
      </c>
      <c r="E4" s="4">
        <f t="shared" si="0"/>
        <v>165.625</v>
      </c>
      <c r="F4" s="4">
        <f>SUM(E4)</f>
        <v>165.625</v>
      </c>
      <c r="G4" s="4">
        <f>F4+F4*15/100</f>
        <v>190.46875</v>
      </c>
      <c r="H4" s="4">
        <f>22.11*C4</f>
        <v>11.055</v>
      </c>
      <c r="I4" s="4">
        <f>SUM(H4)</f>
        <v>11.055</v>
      </c>
      <c r="J4" s="5">
        <f>G4+I4</f>
        <v>201.52375</v>
      </c>
      <c r="L4" s="11">
        <f>J4-K4</f>
        <v>201.52375</v>
      </c>
    </row>
    <row r="5" spans="1:10" ht="15.75">
      <c r="A5" s="8"/>
      <c r="B5" s="1"/>
      <c r="E5">
        <f t="shared" si="0"/>
        <v>0</v>
      </c>
      <c r="J5" s="6"/>
    </row>
    <row r="6" spans="1:12" ht="15.75">
      <c r="A6" s="9" t="s">
        <v>27</v>
      </c>
      <c r="B6" s="1" t="s">
        <v>13</v>
      </c>
      <c r="C6">
        <v>3</v>
      </c>
      <c r="D6">
        <v>377.04</v>
      </c>
      <c r="E6" s="4">
        <f t="shared" si="0"/>
        <v>1131.1200000000001</v>
      </c>
      <c r="F6" s="4">
        <f>SUM(E6)</f>
        <v>1131.1200000000001</v>
      </c>
      <c r="G6" s="4">
        <f>F6+F6*15/100</f>
        <v>1300.7880000000002</v>
      </c>
      <c r="H6" s="4">
        <f>22.11*C6</f>
        <v>66.33</v>
      </c>
      <c r="I6" s="4">
        <f>SUM(H6)</f>
        <v>66.33</v>
      </c>
      <c r="J6" s="5">
        <f>G6+I6</f>
        <v>1367.1180000000002</v>
      </c>
      <c r="K6">
        <v>1560</v>
      </c>
      <c r="L6" s="11">
        <f>J6-K6</f>
        <v>-192.88199999999983</v>
      </c>
    </row>
    <row r="7" spans="1:10" ht="15.75">
      <c r="A7" s="9"/>
      <c r="B7" s="1"/>
      <c r="E7">
        <f t="shared" si="0"/>
        <v>0</v>
      </c>
      <c r="J7" s="6"/>
    </row>
    <row r="8" spans="1:10" ht="15.75">
      <c r="A8" s="9" t="s">
        <v>28</v>
      </c>
      <c r="B8" s="1" t="s">
        <v>25</v>
      </c>
      <c r="C8">
        <v>0.5</v>
      </c>
      <c r="D8">
        <v>349.07</v>
      </c>
      <c r="E8" s="4">
        <f t="shared" si="0"/>
        <v>174.535</v>
      </c>
      <c r="H8" s="4">
        <f>22.11*C8</f>
        <v>11.055</v>
      </c>
      <c r="J8" s="6"/>
    </row>
    <row r="9" spans="1:12" ht="15.75">
      <c r="A9" s="9" t="s">
        <v>28</v>
      </c>
      <c r="B9" s="1" t="s">
        <v>21</v>
      </c>
      <c r="C9">
        <v>0.5</v>
      </c>
      <c r="D9">
        <v>331.25</v>
      </c>
      <c r="E9" s="4">
        <f t="shared" si="0"/>
        <v>165.625</v>
      </c>
      <c r="F9" s="4">
        <f>SUM(E8:E9)</f>
        <v>340.15999999999997</v>
      </c>
      <c r="G9" s="4">
        <f>F9+F9*15/100</f>
        <v>391.18399999999997</v>
      </c>
      <c r="H9" s="4">
        <f>22.11*C9</f>
        <v>11.055</v>
      </c>
      <c r="I9" s="4">
        <f>SUM(H8:H9)</f>
        <v>22.11</v>
      </c>
      <c r="J9" s="5">
        <f>G9+I9</f>
        <v>413.294</v>
      </c>
      <c r="K9">
        <v>412</v>
      </c>
      <c r="L9" s="11">
        <f>J9-K9</f>
        <v>1.2939999999999827</v>
      </c>
    </row>
    <row r="10" spans="1:10" ht="15.75">
      <c r="A10" s="9"/>
      <c r="B10" s="1"/>
      <c r="E10">
        <f t="shared" si="0"/>
        <v>0</v>
      </c>
      <c r="J10" s="6"/>
    </row>
    <row r="11" spans="1:10" ht="15.75">
      <c r="A11" s="9" t="s">
        <v>29</v>
      </c>
      <c r="B11" s="1" t="s">
        <v>14</v>
      </c>
      <c r="C11">
        <v>1</v>
      </c>
      <c r="D11">
        <v>331.25</v>
      </c>
      <c r="E11" s="4">
        <f t="shared" si="0"/>
        <v>331.25</v>
      </c>
      <c r="H11" s="4">
        <f>22.11*C11</f>
        <v>22.11</v>
      </c>
      <c r="J11" s="6"/>
    </row>
    <row r="12" spans="1:10" ht="15.75">
      <c r="A12" s="9" t="s">
        <v>29</v>
      </c>
      <c r="B12" s="1" t="s">
        <v>38</v>
      </c>
      <c r="C12">
        <v>1</v>
      </c>
      <c r="D12">
        <v>331.25</v>
      </c>
      <c r="E12" s="4">
        <f t="shared" si="0"/>
        <v>331.25</v>
      </c>
      <c r="H12" s="4">
        <f>22.11*C12</f>
        <v>22.11</v>
      </c>
      <c r="J12" s="6"/>
    </row>
    <row r="13" spans="1:10" ht="15.75">
      <c r="A13" s="9" t="s">
        <v>29</v>
      </c>
      <c r="B13" s="1" t="s">
        <v>13</v>
      </c>
      <c r="C13">
        <v>4.5</v>
      </c>
      <c r="D13">
        <v>377.04</v>
      </c>
      <c r="E13" s="4">
        <f t="shared" si="0"/>
        <v>1696.68</v>
      </c>
      <c r="H13" s="4">
        <f>22.11*C13</f>
        <v>99.495</v>
      </c>
      <c r="J13" s="6"/>
    </row>
    <row r="14" spans="1:12" ht="15.75">
      <c r="A14" s="9" t="s">
        <v>29</v>
      </c>
      <c r="B14" s="1" t="s">
        <v>12</v>
      </c>
      <c r="C14">
        <v>4</v>
      </c>
      <c r="D14">
        <v>440.29</v>
      </c>
      <c r="E14" s="4">
        <f t="shared" si="0"/>
        <v>1761.16</v>
      </c>
      <c r="F14" s="4">
        <f>SUM(E11:E14)</f>
        <v>4120.34</v>
      </c>
      <c r="G14" s="4">
        <f>F14+F14*15/100</f>
        <v>4738.3910000000005</v>
      </c>
      <c r="H14" s="4">
        <f>22.11*C14</f>
        <v>88.44</v>
      </c>
      <c r="I14" s="4">
        <f>SUM(H11:H14)</f>
        <v>232.155</v>
      </c>
      <c r="J14" s="5">
        <f>G14+I14</f>
        <v>4970.546</v>
      </c>
      <c r="K14">
        <v>4948.4</v>
      </c>
      <c r="L14" s="11">
        <f>J14-K14</f>
        <v>22.14600000000064</v>
      </c>
    </row>
    <row r="15" spans="1:10" ht="15.75">
      <c r="A15" s="9"/>
      <c r="B15" s="1"/>
      <c r="E15">
        <f t="shared" si="0"/>
        <v>0</v>
      </c>
      <c r="J15" s="6"/>
    </row>
    <row r="16" spans="1:12" ht="15.75">
      <c r="A16" s="9" t="s">
        <v>4</v>
      </c>
      <c r="B16" s="1" t="s">
        <v>13</v>
      </c>
      <c r="C16">
        <v>1.5</v>
      </c>
      <c r="D16">
        <v>377.04</v>
      </c>
      <c r="E16" s="4">
        <f t="shared" si="0"/>
        <v>565.5600000000001</v>
      </c>
      <c r="F16" s="4">
        <f>SUM(E16)</f>
        <v>565.5600000000001</v>
      </c>
      <c r="G16" s="4">
        <f>F16+F16*15/100</f>
        <v>650.3940000000001</v>
      </c>
      <c r="H16" s="4">
        <f>22.11*C16</f>
        <v>33.165</v>
      </c>
      <c r="I16" s="4">
        <f>SUM(H16)</f>
        <v>33.165</v>
      </c>
      <c r="J16" s="5">
        <f>G16+I16</f>
        <v>683.5590000000001</v>
      </c>
      <c r="K16">
        <v>681</v>
      </c>
      <c r="L16" s="11">
        <f>J16-K16</f>
        <v>2.5590000000000828</v>
      </c>
    </row>
    <row r="17" spans="1:10" ht="15.75">
      <c r="A17" s="9"/>
      <c r="B17" s="1"/>
      <c r="E17">
        <f t="shared" si="0"/>
        <v>0</v>
      </c>
      <c r="J17" s="6"/>
    </row>
    <row r="18" spans="1:10" ht="15.75">
      <c r="A18" s="9" t="s">
        <v>30</v>
      </c>
      <c r="B18" s="1" t="s">
        <v>11</v>
      </c>
      <c r="C18">
        <v>0.5</v>
      </c>
      <c r="D18">
        <v>283.87</v>
      </c>
      <c r="E18" s="4">
        <f t="shared" si="0"/>
        <v>141.935</v>
      </c>
      <c r="H18" s="4">
        <f>22.11*C18</f>
        <v>11.055</v>
      </c>
      <c r="J18" s="6"/>
    </row>
    <row r="19" spans="1:12" ht="15.75">
      <c r="A19" s="9" t="s">
        <v>30</v>
      </c>
      <c r="B19" s="1" t="s">
        <v>21</v>
      </c>
      <c r="C19">
        <v>0.5</v>
      </c>
      <c r="D19">
        <v>331.25</v>
      </c>
      <c r="E19" s="4">
        <f t="shared" si="0"/>
        <v>165.625</v>
      </c>
      <c r="F19" s="4">
        <f>SUM(E18:E19)</f>
        <v>307.56</v>
      </c>
      <c r="G19" s="4">
        <f>F19+F19*15/100</f>
        <v>353.694</v>
      </c>
      <c r="H19" s="4">
        <f>22.11*C19</f>
        <v>11.055</v>
      </c>
      <c r="I19" s="4">
        <f>SUM(H18:H19)</f>
        <v>22.11</v>
      </c>
      <c r="J19" s="5">
        <f>G19+I19</f>
        <v>375.80400000000003</v>
      </c>
      <c r="K19">
        <v>374</v>
      </c>
      <c r="L19" s="11">
        <f>J19-K19</f>
        <v>1.8040000000000305</v>
      </c>
    </row>
    <row r="20" spans="1:10" ht="15.75">
      <c r="A20" s="9"/>
      <c r="B20" s="1"/>
      <c r="E20">
        <f t="shared" si="0"/>
        <v>0</v>
      </c>
      <c r="J20" s="6"/>
    </row>
    <row r="21" spans="1:12" ht="15.75">
      <c r="A21" s="9" t="s">
        <v>31</v>
      </c>
      <c r="B21" s="1" t="s">
        <v>12</v>
      </c>
      <c r="C21">
        <v>1</v>
      </c>
      <c r="D21">
        <v>440.29</v>
      </c>
      <c r="E21" s="4">
        <f t="shared" si="0"/>
        <v>440.29</v>
      </c>
      <c r="F21" s="4">
        <f>SUM(E21)</f>
        <v>440.29</v>
      </c>
      <c r="G21" s="4">
        <f>F21+F21*15/100</f>
        <v>506.3335</v>
      </c>
      <c r="H21" s="4">
        <f>22.11*C21</f>
        <v>22.11</v>
      </c>
      <c r="I21" s="4">
        <f>SUM(H21)</f>
        <v>22.11</v>
      </c>
      <c r="J21" s="5">
        <f>G21+I21</f>
        <v>528.4435</v>
      </c>
      <c r="K21">
        <v>530</v>
      </c>
      <c r="L21" s="11">
        <f>J21-K21</f>
        <v>-1.5565000000000282</v>
      </c>
    </row>
    <row r="22" spans="1:10" ht="15.75">
      <c r="A22" s="9"/>
      <c r="B22" s="1"/>
      <c r="E22">
        <f t="shared" si="0"/>
        <v>0</v>
      </c>
      <c r="J22" s="6"/>
    </row>
    <row r="23" spans="1:10" ht="15.75">
      <c r="A23" s="9" t="s">
        <v>32</v>
      </c>
      <c r="B23" s="1" t="s">
        <v>22</v>
      </c>
      <c r="C23">
        <v>0.5</v>
      </c>
      <c r="D23">
        <v>359.63</v>
      </c>
      <c r="E23" s="4">
        <f t="shared" si="0"/>
        <v>179.815</v>
      </c>
      <c r="H23" s="4">
        <f>22.11*C23</f>
        <v>11.055</v>
      </c>
      <c r="J23" s="6"/>
    </row>
    <row r="24" spans="1:10" ht="15.75">
      <c r="A24" s="9" t="s">
        <v>32</v>
      </c>
      <c r="B24" s="1" t="s">
        <v>23</v>
      </c>
      <c r="C24">
        <v>0.5</v>
      </c>
      <c r="D24">
        <v>359.63</v>
      </c>
      <c r="E24" s="4">
        <f t="shared" si="0"/>
        <v>179.815</v>
      </c>
      <c r="H24" s="4">
        <f>22.11*C24</f>
        <v>11.055</v>
      </c>
      <c r="J24" s="6"/>
    </row>
    <row r="25" spans="1:10" ht="15.75">
      <c r="A25" s="9" t="s">
        <v>32</v>
      </c>
      <c r="B25" s="1" t="s">
        <v>26</v>
      </c>
      <c r="C25">
        <v>0.5</v>
      </c>
      <c r="D25">
        <v>349.07</v>
      </c>
      <c r="E25" s="4">
        <f t="shared" si="0"/>
        <v>174.535</v>
      </c>
      <c r="H25" s="4">
        <f>22.11*C25</f>
        <v>11.055</v>
      </c>
      <c r="J25" s="6"/>
    </row>
    <row r="26" spans="1:10" ht="15.75">
      <c r="A26" s="9" t="s">
        <v>32</v>
      </c>
      <c r="B26" s="1" t="s">
        <v>19</v>
      </c>
      <c r="C26">
        <v>0.5</v>
      </c>
      <c r="D26">
        <v>349.07</v>
      </c>
      <c r="E26" s="4">
        <f t="shared" si="0"/>
        <v>174.535</v>
      </c>
      <c r="H26" s="4">
        <f>22.11*C26</f>
        <v>11.055</v>
      </c>
      <c r="J26" s="6"/>
    </row>
    <row r="27" spans="1:12" ht="15.75">
      <c r="A27" s="9" t="s">
        <v>32</v>
      </c>
      <c r="B27" s="1" t="s">
        <v>25</v>
      </c>
      <c r="C27">
        <v>0.5</v>
      </c>
      <c r="D27">
        <v>349.07</v>
      </c>
      <c r="E27" s="4">
        <f t="shared" si="0"/>
        <v>174.535</v>
      </c>
      <c r="F27" s="4">
        <f>SUM(E23:E27)</f>
        <v>883.2349999999999</v>
      </c>
      <c r="G27" s="4">
        <f>F27+F27*15/100</f>
        <v>1015.7202499999999</v>
      </c>
      <c r="H27" s="4">
        <f>22.11*C27</f>
        <v>11.055</v>
      </c>
      <c r="I27" s="4">
        <f>SUM(H23:H27)</f>
        <v>55.275</v>
      </c>
      <c r="J27" s="5">
        <f>G27+I27</f>
        <v>1070.99525</v>
      </c>
      <c r="K27">
        <v>1066</v>
      </c>
      <c r="L27" s="11">
        <f>J27-K27</f>
        <v>4.995249999999942</v>
      </c>
    </row>
    <row r="28" spans="1:10" ht="15.75">
      <c r="A28" s="9"/>
      <c r="B28" s="1"/>
      <c r="E28">
        <f t="shared" si="0"/>
        <v>0</v>
      </c>
      <c r="J28" s="6"/>
    </row>
    <row r="29" spans="1:12" ht="15.75">
      <c r="A29" s="9" t="s">
        <v>1</v>
      </c>
      <c r="B29" s="1" t="s">
        <v>13</v>
      </c>
      <c r="C29">
        <v>1.5</v>
      </c>
      <c r="D29">
        <v>377.04</v>
      </c>
      <c r="E29" s="4">
        <f t="shared" si="0"/>
        <v>565.5600000000001</v>
      </c>
      <c r="F29" s="4">
        <f>SUM(E29)</f>
        <v>565.5600000000001</v>
      </c>
      <c r="G29" s="4">
        <f>F29+F29*15/100</f>
        <v>650.3940000000001</v>
      </c>
      <c r="H29" s="4">
        <f>22.11*C29</f>
        <v>33.165</v>
      </c>
      <c r="I29" s="4">
        <f>SUM(H29)</f>
        <v>33.165</v>
      </c>
      <c r="J29" s="5">
        <f>G29+I29</f>
        <v>683.5590000000001</v>
      </c>
      <c r="K29">
        <v>680.4</v>
      </c>
      <c r="L29" s="11">
        <f>J29-K29</f>
        <v>3.1590000000001055</v>
      </c>
    </row>
    <row r="30" spans="1:10" ht="15.75">
      <c r="A30" s="9"/>
      <c r="B30" s="1"/>
      <c r="E30">
        <f t="shared" si="0"/>
        <v>0</v>
      </c>
      <c r="J30" s="6"/>
    </row>
    <row r="31" spans="1:10" ht="15.75">
      <c r="A31" s="9" t="s">
        <v>33</v>
      </c>
      <c r="B31" s="1" t="s">
        <v>16</v>
      </c>
      <c r="C31">
        <v>0.5</v>
      </c>
      <c r="D31">
        <v>379.73</v>
      </c>
      <c r="E31" s="4">
        <f t="shared" si="0"/>
        <v>189.865</v>
      </c>
      <c r="H31" s="4">
        <f>22.11*C31</f>
        <v>11.055</v>
      </c>
      <c r="J31" s="6"/>
    </row>
    <row r="32" spans="1:12" ht="15.75">
      <c r="A32" s="9" t="s">
        <v>33</v>
      </c>
      <c r="B32" s="1" t="s">
        <v>25</v>
      </c>
      <c r="C32">
        <v>0.5</v>
      </c>
      <c r="D32">
        <v>349.07</v>
      </c>
      <c r="E32" s="4">
        <f t="shared" si="0"/>
        <v>174.535</v>
      </c>
      <c r="F32" s="4">
        <f>SUM(E31:E32)</f>
        <v>364.4</v>
      </c>
      <c r="G32" s="4">
        <f>F32+F32*15/100</f>
        <v>419.05999999999995</v>
      </c>
      <c r="H32" s="4">
        <f>22.11*C32</f>
        <v>11.055</v>
      </c>
      <c r="I32" s="4">
        <f>SUM(H31:H32)</f>
        <v>22.11</v>
      </c>
      <c r="J32" s="5">
        <f>G32+I32</f>
        <v>441.16999999999996</v>
      </c>
      <c r="K32">
        <v>440</v>
      </c>
      <c r="L32" s="11">
        <f>J32-K32</f>
        <v>1.169999999999959</v>
      </c>
    </row>
    <row r="33" spans="1:10" ht="15.75">
      <c r="A33" s="9"/>
      <c r="B33" s="1"/>
      <c r="E33">
        <f t="shared" si="0"/>
        <v>0</v>
      </c>
      <c r="J33" s="6"/>
    </row>
    <row r="34" spans="1:10" ht="15.75">
      <c r="A34" s="9" t="s">
        <v>34</v>
      </c>
      <c r="B34" s="1" t="s">
        <v>20</v>
      </c>
      <c r="C34">
        <v>0.5</v>
      </c>
      <c r="D34">
        <v>359.63</v>
      </c>
      <c r="E34" s="4">
        <f t="shared" si="0"/>
        <v>179.815</v>
      </c>
      <c r="H34" s="4">
        <f>22.11*C34</f>
        <v>11.055</v>
      </c>
      <c r="J34" s="6"/>
    </row>
    <row r="35" spans="1:10" ht="15.75">
      <c r="A35" s="9" t="s">
        <v>34</v>
      </c>
      <c r="B35" s="1" t="s">
        <v>11</v>
      </c>
      <c r="C35">
        <v>0.5</v>
      </c>
      <c r="D35">
        <v>283.87</v>
      </c>
      <c r="E35" s="4">
        <f t="shared" si="0"/>
        <v>141.935</v>
      </c>
      <c r="H35" s="4">
        <f>22.11*C35</f>
        <v>11.055</v>
      </c>
      <c r="J35" s="6"/>
    </row>
    <row r="36" spans="1:12" ht="15.75">
      <c r="A36" s="9" t="s">
        <v>34</v>
      </c>
      <c r="B36" s="1" t="s">
        <v>38</v>
      </c>
      <c r="C36">
        <v>0.5</v>
      </c>
      <c r="D36">
        <v>331.25</v>
      </c>
      <c r="E36" s="4">
        <f t="shared" si="0"/>
        <v>165.625</v>
      </c>
      <c r="F36" s="4">
        <f>SUM(E34:E36)</f>
        <v>487.375</v>
      </c>
      <c r="G36" s="4">
        <f>F36+F36*15/100</f>
        <v>560.48125</v>
      </c>
      <c r="H36" s="4">
        <f>22.11*C36</f>
        <v>11.055</v>
      </c>
      <c r="I36" s="4">
        <f>SUM(H34:H36)</f>
        <v>33.165</v>
      </c>
      <c r="J36" s="5">
        <f>G36+I36</f>
        <v>593.64625</v>
      </c>
      <c r="K36">
        <v>590.5</v>
      </c>
      <c r="L36" s="11">
        <f>J36-K36</f>
        <v>3.146250000000009</v>
      </c>
    </row>
    <row r="37" spans="1:10" ht="15.75">
      <c r="A37" s="9"/>
      <c r="B37" s="1"/>
      <c r="E37">
        <f t="shared" si="0"/>
        <v>0</v>
      </c>
      <c r="J37" s="6"/>
    </row>
    <row r="38" spans="1:12" ht="15.75">
      <c r="A38" s="9" t="s">
        <v>3</v>
      </c>
      <c r="B38" s="1" t="s">
        <v>13</v>
      </c>
      <c r="C38">
        <v>1.5</v>
      </c>
      <c r="D38">
        <v>377.04</v>
      </c>
      <c r="E38" s="4">
        <f t="shared" si="0"/>
        <v>565.5600000000001</v>
      </c>
      <c r="F38" s="4">
        <f>SUM(E38)</f>
        <v>565.5600000000001</v>
      </c>
      <c r="G38" s="4">
        <f>F38+F38*15/100</f>
        <v>650.3940000000001</v>
      </c>
      <c r="H38" s="4">
        <f>22.11*C38</f>
        <v>33.165</v>
      </c>
      <c r="I38" s="4">
        <f>SUM(H38)</f>
        <v>33.165</v>
      </c>
      <c r="J38" s="5">
        <f>G38+I38</f>
        <v>683.5590000000001</v>
      </c>
      <c r="K38">
        <v>680.4</v>
      </c>
      <c r="L38" s="11">
        <f>J38-K38</f>
        <v>3.1590000000001055</v>
      </c>
    </row>
    <row r="39" spans="1:10" ht="15.75">
      <c r="A39" s="9"/>
      <c r="B39" s="1"/>
      <c r="E39">
        <f t="shared" si="0"/>
        <v>0</v>
      </c>
      <c r="J39" s="6"/>
    </row>
    <row r="40" spans="1:12" ht="15.75">
      <c r="A40" s="9" t="s">
        <v>35</v>
      </c>
      <c r="B40" s="1" t="s">
        <v>13</v>
      </c>
      <c r="C40">
        <v>3</v>
      </c>
      <c r="D40">
        <v>377.04</v>
      </c>
      <c r="E40" s="4">
        <f t="shared" si="0"/>
        <v>1131.1200000000001</v>
      </c>
      <c r="F40" s="4">
        <f>SUM(E40)</f>
        <v>1131.1200000000001</v>
      </c>
      <c r="G40" s="4">
        <f>F40+F40*15/100</f>
        <v>1300.7880000000002</v>
      </c>
      <c r="H40" s="4">
        <f>22.11*C40</f>
        <v>66.33</v>
      </c>
      <c r="I40" s="4">
        <f>SUM(H40)</f>
        <v>66.33</v>
      </c>
      <c r="J40" s="5">
        <f>G40+I40</f>
        <v>1367.1180000000002</v>
      </c>
      <c r="K40">
        <v>1361</v>
      </c>
      <c r="L40" s="11">
        <f>J40-K40</f>
        <v>6.1180000000001655</v>
      </c>
    </row>
    <row r="41" spans="1:10" ht="15.75">
      <c r="A41" s="9"/>
      <c r="B41" s="1"/>
      <c r="E41">
        <f t="shared" si="0"/>
        <v>0</v>
      </c>
      <c r="J41" s="6"/>
    </row>
    <row r="42" spans="1:12" ht="15.75">
      <c r="A42" s="9" t="s">
        <v>36</v>
      </c>
      <c r="B42" s="1" t="s">
        <v>13</v>
      </c>
      <c r="C42">
        <v>3</v>
      </c>
      <c r="D42">
        <v>377.04</v>
      </c>
      <c r="E42" s="4">
        <f t="shared" si="0"/>
        <v>1131.1200000000001</v>
      </c>
      <c r="F42" s="4">
        <f>SUM(E42)</f>
        <v>1131.1200000000001</v>
      </c>
      <c r="G42" s="4">
        <f>F42+F42*15/100</f>
        <v>1300.7880000000002</v>
      </c>
      <c r="H42" s="4">
        <f>22.11*C42</f>
        <v>66.33</v>
      </c>
      <c r="I42" s="4">
        <f>SUM(H42)</f>
        <v>66.33</v>
      </c>
      <c r="J42" s="5">
        <f>G42+I42</f>
        <v>1367.1180000000002</v>
      </c>
      <c r="K42">
        <v>1360.8</v>
      </c>
      <c r="L42" s="11">
        <f>J42-K42</f>
        <v>6.318000000000211</v>
      </c>
    </row>
    <row r="43" spans="1:10" ht="15.75">
      <c r="A43" s="9"/>
      <c r="B43" s="1"/>
      <c r="E43">
        <f t="shared" si="0"/>
        <v>0</v>
      </c>
      <c r="J43" s="6"/>
    </row>
    <row r="44" spans="1:10" ht="15.75">
      <c r="A44" s="9" t="s">
        <v>37</v>
      </c>
      <c r="B44" s="1" t="s">
        <v>18</v>
      </c>
      <c r="C44">
        <v>2</v>
      </c>
      <c r="D44">
        <v>331.25</v>
      </c>
      <c r="E44" s="4">
        <f t="shared" si="0"/>
        <v>662.5</v>
      </c>
      <c r="H44" s="4">
        <f>22.11*C44</f>
        <v>44.22</v>
      </c>
      <c r="J44" s="6"/>
    </row>
    <row r="45" spans="1:10" ht="15.75">
      <c r="A45" s="9" t="s">
        <v>37</v>
      </c>
      <c r="B45" s="1" t="s">
        <v>22</v>
      </c>
      <c r="C45">
        <v>0.5</v>
      </c>
      <c r="D45">
        <v>359.63</v>
      </c>
      <c r="E45" s="4">
        <f t="shared" si="0"/>
        <v>179.815</v>
      </c>
      <c r="H45" s="4">
        <f>22.11*C45</f>
        <v>11.055</v>
      </c>
      <c r="J45" s="6"/>
    </row>
    <row r="46" spans="1:10" ht="15.75">
      <c r="A46" s="9" t="s">
        <v>37</v>
      </c>
      <c r="B46" s="1" t="s">
        <v>38</v>
      </c>
      <c r="C46">
        <v>0.5</v>
      </c>
      <c r="D46">
        <v>331.25</v>
      </c>
      <c r="E46" s="4">
        <f t="shared" si="0"/>
        <v>165.625</v>
      </c>
      <c r="H46" s="4">
        <f>22.11*C46</f>
        <v>11.055</v>
      </c>
      <c r="J46" s="6"/>
    </row>
    <row r="47" spans="1:12" ht="15.75">
      <c r="A47" s="9" t="s">
        <v>37</v>
      </c>
      <c r="B47" s="1" t="s">
        <v>24</v>
      </c>
      <c r="C47">
        <v>0.5</v>
      </c>
      <c r="D47">
        <v>319.37</v>
      </c>
      <c r="E47" s="4">
        <f t="shared" si="0"/>
        <v>159.685</v>
      </c>
      <c r="F47" s="4">
        <f>SUM(E44:E47)</f>
        <v>1167.625</v>
      </c>
      <c r="G47" s="4">
        <f>F47+F47*15/100</f>
        <v>1342.76875</v>
      </c>
      <c r="H47" s="4">
        <f>22.11*C47</f>
        <v>11.055</v>
      </c>
      <c r="I47" s="4">
        <f>SUM(H44:H47)</f>
        <v>77.38499999999999</v>
      </c>
      <c r="J47" s="5">
        <f>G47+I47</f>
        <v>1420.15375</v>
      </c>
      <c r="K47">
        <v>1413</v>
      </c>
      <c r="L47" s="11">
        <f>J47-K47</f>
        <v>7.153749999999945</v>
      </c>
    </row>
    <row r="48" spans="1:10" ht="15.75">
      <c r="A48" s="9"/>
      <c r="B48" s="1"/>
      <c r="E48">
        <f t="shared" si="0"/>
        <v>0</v>
      </c>
      <c r="J48" s="6"/>
    </row>
    <row r="49" spans="1:10" ht="15.75">
      <c r="A49" s="9" t="s">
        <v>39</v>
      </c>
      <c r="B49" s="1" t="s">
        <v>12</v>
      </c>
      <c r="C49">
        <v>1</v>
      </c>
      <c r="D49">
        <v>440.29</v>
      </c>
      <c r="E49" s="4">
        <f t="shared" si="0"/>
        <v>440.29</v>
      </c>
      <c r="H49" s="4">
        <f>22.11*C49</f>
        <v>22.11</v>
      </c>
      <c r="J49" s="6"/>
    </row>
    <row r="50" spans="1:12" ht="15.75">
      <c r="A50" s="9" t="s">
        <v>39</v>
      </c>
      <c r="B50" s="1" t="s">
        <v>13</v>
      </c>
      <c r="C50">
        <v>4.5</v>
      </c>
      <c r="D50">
        <v>377.04</v>
      </c>
      <c r="E50" s="4">
        <f t="shared" si="0"/>
        <v>1696.68</v>
      </c>
      <c r="F50" s="4">
        <f>SUM(E49:E50)</f>
        <v>2136.9700000000003</v>
      </c>
      <c r="G50" s="4">
        <f>F50+F50*15/100</f>
        <v>2457.5155000000004</v>
      </c>
      <c r="H50" s="4">
        <f>22.11*C50</f>
        <v>99.495</v>
      </c>
      <c r="I50" s="4">
        <f>SUM(H49:H50)</f>
        <v>121.605</v>
      </c>
      <c r="J50" s="5">
        <f>G50+I50</f>
        <v>2579.1205000000004</v>
      </c>
      <c r="K50">
        <v>2567.5</v>
      </c>
      <c r="L50" s="11">
        <f>J50-K50</f>
        <v>11.620500000000447</v>
      </c>
    </row>
    <row r="51" spans="1:10" ht="15.75">
      <c r="A51" s="9"/>
      <c r="B51" s="1"/>
      <c r="E51">
        <f t="shared" si="0"/>
        <v>0</v>
      </c>
      <c r="J51" s="6"/>
    </row>
    <row r="52" spans="1:12" ht="15.75">
      <c r="A52" s="9" t="s">
        <v>40</v>
      </c>
      <c r="B52" s="1" t="s">
        <v>12</v>
      </c>
      <c r="C52">
        <v>3</v>
      </c>
      <c r="D52">
        <v>440.29</v>
      </c>
      <c r="E52" s="4">
        <f aca="true" t="shared" si="1" ref="E52:E115">C52*D52</f>
        <v>1320.8700000000001</v>
      </c>
      <c r="F52" s="4">
        <f>SUM(E52)</f>
        <v>1320.8700000000001</v>
      </c>
      <c r="G52" s="4">
        <f>F52+F52*15/100</f>
        <v>1519.0005</v>
      </c>
      <c r="H52" s="4">
        <f>22.11*C52</f>
        <v>66.33</v>
      </c>
      <c r="I52" s="4">
        <f>SUM(H52)</f>
        <v>66.33</v>
      </c>
      <c r="J52" s="5">
        <f>G52+I52</f>
        <v>1585.3305</v>
      </c>
      <c r="K52">
        <v>1579</v>
      </c>
      <c r="L52" s="11">
        <f>J52-K52</f>
        <v>6.330500000000029</v>
      </c>
    </row>
    <row r="53" spans="1:10" ht="15.75">
      <c r="A53" s="9"/>
      <c r="B53" s="1"/>
      <c r="E53">
        <f t="shared" si="1"/>
        <v>0</v>
      </c>
      <c r="J53" s="6"/>
    </row>
    <row r="54" spans="1:12" ht="15.75">
      <c r="A54" s="9" t="s">
        <v>41</v>
      </c>
      <c r="B54" s="1" t="s">
        <v>25</v>
      </c>
      <c r="C54">
        <v>0.5</v>
      </c>
      <c r="D54">
        <v>349.07</v>
      </c>
      <c r="E54" s="4">
        <f t="shared" si="1"/>
        <v>174.535</v>
      </c>
      <c r="F54" s="4">
        <f>SUM(E54)</f>
        <v>174.535</v>
      </c>
      <c r="G54" s="4">
        <f>F54+F54*15/100</f>
        <v>200.71525</v>
      </c>
      <c r="H54" s="4">
        <f>22.11*C54</f>
        <v>11.055</v>
      </c>
      <c r="I54" s="4">
        <f>SUM(H54)</f>
        <v>11.055</v>
      </c>
      <c r="J54" s="5">
        <f>G54+I54</f>
        <v>211.77025</v>
      </c>
      <c r="K54">
        <v>210.72</v>
      </c>
      <c r="L54" s="11">
        <f>J54-K54</f>
        <v>1.0502500000000055</v>
      </c>
    </row>
    <row r="55" spans="1:10" ht="15.75">
      <c r="A55" s="9"/>
      <c r="B55" s="1"/>
      <c r="E55">
        <f t="shared" si="1"/>
        <v>0</v>
      </c>
      <c r="J55" s="6"/>
    </row>
    <row r="56" spans="1:12" ht="15.75">
      <c r="A56" s="9" t="s">
        <v>2</v>
      </c>
      <c r="B56" s="1" t="s">
        <v>13</v>
      </c>
      <c r="C56">
        <v>1.5</v>
      </c>
      <c r="D56">
        <v>377.04</v>
      </c>
      <c r="E56" s="4">
        <f t="shared" si="1"/>
        <v>565.5600000000001</v>
      </c>
      <c r="F56" s="4">
        <f>SUM(E56)</f>
        <v>565.5600000000001</v>
      </c>
      <c r="G56" s="4">
        <f>F56+F56*15/100</f>
        <v>650.3940000000001</v>
      </c>
      <c r="H56" s="4">
        <f>22.11*C56</f>
        <v>33.165</v>
      </c>
      <c r="I56" s="4">
        <f>SUM(H56)</f>
        <v>33.165</v>
      </c>
      <c r="J56" s="5">
        <f>G56+I56</f>
        <v>683.5590000000001</v>
      </c>
      <c r="K56">
        <v>680.4</v>
      </c>
      <c r="L56" s="11">
        <f>J56-K56</f>
        <v>3.1590000000001055</v>
      </c>
    </row>
    <row r="57" spans="1:10" ht="15.75">
      <c r="A57" s="9"/>
      <c r="B57" s="1"/>
      <c r="E57">
        <f t="shared" si="1"/>
        <v>0</v>
      </c>
      <c r="J57" s="6"/>
    </row>
    <row r="58" spans="1:10" ht="15.75">
      <c r="A58" s="9" t="s">
        <v>42</v>
      </c>
      <c r="B58" s="1" t="s">
        <v>17</v>
      </c>
      <c r="C58">
        <v>1</v>
      </c>
      <c r="D58">
        <v>457.93</v>
      </c>
      <c r="E58" s="4">
        <f t="shared" si="1"/>
        <v>457.93</v>
      </c>
      <c r="H58" s="4">
        <f>22.11*C58</f>
        <v>22.11</v>
      </c>
      <c r="J58" s="6"/>
    </row>
    <row r="59" spans="1:10" ht="15.75">
      <c r="A59" s="9" t="s">
        <v>42</v>
      </c>
      <c r="B59" s="1" t="s">
        <v>16</v>
      </c>
      <c r="C59">
        <v>1</v>
      </c>
      <c r="D59">
        <v>379.73</v>
      </c>
      <c r="E59" s="4">
        <f t="shared" si="1"/>
        <v>379.73</v>
      </c>
      <c r="H59" s="4">
        <f>22.11*C59</f>
        <v>22.11</v>
      </c>
      <c r="J59" s="6"/>
    </row>
    <row r="60" spans="1:10" ht="15.75">
      <c r="A60" s="9" t="s">
        <v>42</v>
      </c>
      <c r="B60" s="1" t="s">
        <v>25</v>
      </c>
      <c r="C60">
        <v>1</v>
      </c>
      <c r="D60">
        <v>349.07</v>
      </c>
      <c r="E60" s="4">
        <f t="shared" si="1"/>
        <v>349.07</v>
      </c>
      <c r="H60" s="4">
        <f>22.11*C60</f>
        <v>22.11</v>
      </c>
      <c r="J60" s="6"/>
    </row>
    <row r="61" spans="1:10" ht="15.75">
      <c r="A61" s="9" t="s">
        <v>42</v>
      </c>
      <c r="B61" s="1" t="s">
        <v>21</v>
      </c>
      <c r="C61">
        <v>2</v>
      </c>
      <c r="D61">
        <v>331.25</v>
      </c>
      <c r="E61" s="4">
        <f t="shared" si="1"/>
        <v>662.5</v>
      </c>
      <c r="H61" s="4">
        <f>22.11*C61</f>
        <v>44.22</v>
      </c>
      <c r="J61" s="6"/>
    </row>
    <row r="62" spans="1:12" ht="15.75">
      <c r="A62" s="9" t="s">
        <v>42</v>
      </c>
      <c r="B62" s="1" t="s">
        <v>12</v>
      </c>
      <c r="C62">
        <v>5</v>
      </c>
      <c r="D62">
        <v>440.29</v>
      </c>
      <c r="E62" s="4">
        <f t="shared" si="1"/>
        <v>2201.4500000000003</v>
      </c>
      <c r="F62" s="4">
        <f>SUM(E58:E62)</f>
        <v>4050.6800000000003</v>
      </c>
      <c r="G62" s="4">
        <f>F62+F62*15/100</f>
        <v>4658.282</v>
      </c>
      <c r="H62" s="4">
        <f>22.11*C62</f>
        <v>110.55</v>
      </c>
      <c r="I62" s="4">
        <f>SUM(H58:H62)</f>
        <v>221.1</v>
      </c>
      <c r="J62" s="5">
        <f>G62+I62</f>
        <v>4879.3820000000005</v>
      </c>
      <c r="K62">
        <v>4858.3</v>
      </c>
      <c r="L62" s="11">
        <f>J62-K62</f>
        <v>21.082000000000335</v>
      </c>
    </row>
    <row r="63" spans="1:10" ht="15.75">
      <c r="A63" s="9"/>
      <c r="B63" s="1"/>
      <c r="E63">
        <f t="shared" si="1"/>
        <v>0</v>
      </c>
      <c r="J63" s="6"/>
    </row>
    <row r="64" spans="1:12" ht="15.75">
      <c r="A64" s="9" t="s">
        <v>43</v>
      </c>
      <c r="B64" s="1" t="s">
        <v>12</v>
      </c>
      <c r="C64">
        <v>1</v>
      </c>
      <c r="D64">
        <v>440.29</v>
      </c>
      <c r="E64" s="4">
        <f t="shared" si="1"/>
        <v>440.29</v>
      </c>
      <c r="F64" s="4">
        <f>SUM(E64)</f>
        <v>440.29</v>
      </c>
      <c r="G64" s="4">
        <f>F64+F64*15/100</f>
        <v>506.3335</v>
      </c>
      <c r="H64" s="4">
        <f>22.11*C64</f>
        <v>22.11</v>
      </c>
      <c r="I64" s="4">
        <f>SUM(H64)</f>
        <v>22.11</v>
      </c>
      <c r="J64" s="5">
        <f>G64+I64</f>
        <v>528.4435</v>
      </c>
      <c r="K64">
        <v>530</v>
      </c>
      <c r="L64" s="11">
        <f>J64-K64</f>
        <v>-1.5565000000000282</v>
      </c>
    </row>
    <row r="65" spans="1:10" ht="15.75">
      <c r="A65" s="9"/>
      <c r="B65" s="1"/>
      <c r="E65">
        <f t="shared" si="1"/>
        <v>0</v>
      </c>
      <c r="J65" s="6"/>
    </row>
    <row r="66" spans="1:12" ht="15.75">
      <c r="A66" s="9" t="s">
        <v>7</v>
      </c>
      <c r="B66" s="1" t="s">
        <v>13</v>
      </c>
      <c r="C66">
        <v>1.5</v>
      </c>
      <c r="D66">
        <v>377.04</v>
      </c>
      <c r="E66" s="4">
        <f t="shared" si="1"/>
        <v>565.5600000000001</v>
      </c>
      <c r="F66" s="4">
        <f>SUM(E66)</f>
        <v>565.5600000000001</v>
      </c>
      <c r="G66" s="4">
        <f>F66+F66*15/100</f>
        <v>650.3940000000001</v>
      </c>
      <c r="H66" s="4">
        <f>22.11*C66</f>
        <v>33.165</v>
      </c>
      <c r="I66" s="4">
        <f>SUM(H66)</f>
        <v>33.165</v>
      </c>
      <c r="J66" s="5">
        <f>G66+I66</f>
        <v>683.5590000000001</v>
      </c>
      <c r="K66">
        <v>680.4</v>
      </c>
      <c r="L66" s="11">
        <f>J66-K66</f>
        <v>3.1590000000001055</v>
      </c>
    </row>
    <row r="67" spans="1:10" ht="15.75">
      <c r="A67" s="9"/>
      <c r="B67" s="1"/>
      <c r="E67">
        <f t="shared" si="1"/>
        <v>0</v>
      </c>
      <c r="J67" s="6"/>
    </row>
    <row r="68" spans="1:10" ht="15.75">
      <c r="A68" s="9" t="s">
        <v>44</v>
      </c>
      <c r="B68" s="1" t="s">
        <v>16</v>
      </c>
      <c r="C68">
        <v>0.5</v>
      </c>
      <c r="D68">
        <v>379.73</v>
      </c>
      <c r="E68" s="4">
        <f t="shared" si="1"/>
        <v>189.865</v>
      </c>
      <c r="H68" s="4">
        <f aca="true" t="shared" si="2" ref="H68:H77">22.11*C68</f>
        <v>11.055</v>
      </c>
      <c r="J68" s="6"/>
    </row>
    <row r="69" spans="1:10" ht="15.75">
      <c r="A69" s="9" t="s">
        <v>44</v>
      </c>
      <c r="B69" s="1" t="s">
        <v>24</v>
      </c>
      <c r="C69">
        <v>0.5</v>
      </c>
      <c r="D69">
        <v>319.37</v>
      </c>
      <c r="E69" s="4">
        <f t="shared" si="1"/>
        <v>159.685</v>
      </c>
      <c r="H69" s="4">
        <f t="shared" si="2"/>
        <v>11.055</v>
      </c>
      <c r="J69" s="6"/>
    </row>
    <row r="70" spans="1:10" ht="15.75">
      <c r="A70" s="9" t="s">
        <v>44</v>
      </c>
      <c r="B70" s="1" t="s">
        <v>22</v>
      </c>
      <c r="C70">
        <v>0.5</v>
      </c>
      <c r="D70">
        <v>359.63</v>
      </c>
      <c r="E70" s="4">
        <f t="shared" si="1"/>
        <v>179.815</v>
      </c>
      <c r="H70" s="4">
        <f t="shared" si="2"/>
        <v>11.055</v>
      </c>
      <c r="J70" s="6"/>
    </row>
    <row r="71" spans="1:10" ht="15.75">
      <c r="A71" s="9" t="s">
        <v>44</v>
      </c>
      <c r="B71" s="1" t="s">
        <v>23</v>
      </c>
      <c r="C71">
        <v>0.5</v>
      </c>
      <c r="D71">
        <v>359.63</v>
      </c>
      <c r="E71" s="4">
        <f t="shared" si="1"/>
        <v>179.815</v>
      </c>
      <c r="H71" s="4">
        <f t="shared" si="2"/>
        <v>11.055</v>
      </c>
      <c r="J71" s="6"/>
    </row>
    <row r="72" spans="1:10" ht="15.75">
      <c r="A72" s="9" t="s">
        <v>44</v>
      </c>
      <c r="B72" s="1" t="s">
        <v>26</v>
      </c>
      <c r="C72">
        <v>0.5</v>
      </c>
      <c r="D72">
        <v>349.07</v>
      </c>
      <c r="E72" s="4">
        <f t="shared" si="1"/>
        <v>174.535</v>
      </c>
      <c r="H72" s="4">
        <f t="shared" si="2"/>
        <v>11.055</v>
      </c>
      <c r="J72" s="6"/>
    </row>
    <row r="73" spans="1:10" ht="15.75">
      <c r="A73" s="9" t="s">
        <v>44</v>
      </c>
      <c r="B73" s="1" t="s">
        <v>15</v>
      </c>
      <c r="C73">
        <v>0.5</v>
      </c>
      <c r="D73">
        <v>484.75</v>
      </c>
      <c r="E73" s="4">
        <f t="shared" si="1"/>
        <v>242.375</v>
      </c>
      <c r="H73" s="4">
        <f t="shared" si="2"/>
        <v>11.055</v>
      </c>
      <c r="J73" s="6"/>
    </row>
    <row r="74" spans="1:10" ht="15.75">
      <c r="A74" s="9" t="s">
        <v>44</v>
      </c>
      <c r="B74" s="1" t="s">
        <v>14</v>
      </c>
      <c r="C74">
        <v>0.5</v>
      </c>
      <c r="D74">
        <v>331.25</v>
      </c>
      <c r="E74" s="4">
        <f t="shared" si="1"/>
        <v>165.625</v>
      </c>
      <c r="H74" s="4">
        <f t="shared" si="2"/>
        <v>11.055</v>
      </c>
      <c r="J74" s="6"/>
    </row>
    <row r="75" spans="1:10" ht="15.75">
      <c r="A75" s="9" t="s">
        <v>44</v>
      </c>
      <c r="B75" s="1" t="s">
        <v>19</v>
      </c>
      <c r="C75">
        <v>0.5</v>
      </c>
      <c r="D75">
        <v>349.07</v>
      </c>
      <c r="E75" s="4">
        <f t="shared" si="1"/>
        <v>174.535</v>
      </c>
      <c r="H75" s="4">
        <f t="shared" si="2"/>
        <v>11.055</v>
      </c>
      <c r="J75" s="6"/>
    </row>
    <row r="76" spans="1:10" ht="15.75">
      <c r="A76" s="9" t="s">
        <v>44</v>
      </c>
      <c r="B76" s="1" t="s">
        <v>21</v>
      </c>
      <c r="C76">
        <v>0.5</v>
      </c>
      <c r="D76">
        <v>331.25</v>
      </c>
      <c r="E76" s="4">
        <f t="shared" si="1"/>
        <v>165.625</v>
      </c>
      <c r="H76" s="4">
        <f t="shared" si="2"/>
        <v>11.055</v>
      </c>
      <c r="J76" s="6"/>
    </row>
    <row r="77" spans="1:12" ht="15.75">
      <c r="A77" s="9" t="s">
        <v>44</v>
      </c>
      <c r="B77" s="1" t="s">
        <v>25</v>
      </c>
      <c r="C77">
        <v>0.5</v>
      </c>
      <c r="D77">
        <v>349.07</v>
      </c>
      <c r="E77" s="4">
        <f t="shared" si="1"/>
        <v>174.535</v>
      </c>
      <c r="F77" s="4">
        <f>SUM(E68:E77)</f>
        <v>1806.4100000000003</v>
      </c>
      <c r="G77" s="4">
        <f>F77+F77*15/100</f>
        <v>2077.3715</v>
      </c>
      <c r="H77" s="4">
        <f t="shared" si="2"/>
        <v>11.055</v>
      </c>
      <c r="I77" s="4">
        <f>SUM(H68:H77)</f>
        <v>110.55000000000001</v>
      </c>
      <c r="J77" s="5">
        <f>G77+I77</f>
        <v>2187.9215000000004</v>
      </c>
      <c r="L77" s="11">
        <f>J77-K77</f>
        <v>2187.9215000000004</v>
      </c>
    </row>
    <row r="78" spans="1:10" ht="15.75">
      <c r="A78" s="9"/>
      <c r="B78" s="1"/>
      <c r="E78">
        <f t="shared" si="1"/>
        <v>0</v>
      </c>
      <c r="J78" s="6"/>
    </row>
    <row r="79" spans="1:10" ht="15.75">
      <c r="A79" s="9" t="s">
        <v>5</v>
      </c>
      <c r="B79" s="1" t="s">
        <v>24</v>
      </c>
      <c r="C79">
        <v>0.5</v>
      </c>
      <c r="D79">
        <v>319.37</v>
      </c>
      <c r="E79" s="4">
        <f t="shared" si="1"/>
        <v>159.685</v>
      </c>
      <c r="H79" s="4">
        <f aca="true" t="shared" si="3" ref="H79:H84">22.11*C79</f>
        <v>11.055</v>
      </c>
      <c r="J79" s="6"/>
    </row>
    <row r="80" spans="1:10" ht="15.75">
      <c r="A80" s="9" t="s">
        <v>5</v>
      </c>
      <c r="B80" s="1" t="s">
        <v>20</v>
      </c>
      <c r="C80">
        <v>0.5</v>
      </c>
      <c r="D80">
        <v>359.63</v>
      </c>
      <c r="E80" s="4">
        <f t="shared" si="1"/>
        <v>179.815</v>
      </c>
      <c r="H80" s="4">
        <f t="shared" si="3"/>
        <v>11.055</v>
      </c>
      <c r="J80" s="6"/>
    </row>
    <row r="81" spans="1:10" ht="15.75">
      <c r="A81" s="9" t="s">
        <v>5</v>
      </c>
      <c r="B81" s="1" t="s">
        <v>16</v>
      </c>
      <c r="C81">
        <v>0.5</v>
      </c>
      <c r="D81">
        <v>379.73</v>
      </c>
      <c r="E81" s="4">
        <f t="shared" si="1"/>
        <v>189.865</v>
      </c>
      <c r="H81" s="4">
        <f t="shared" si="3"/>
        <v>11.055</v>
      </c>
      <c r="J81" s="6"/>
    </row>
    <row r="82" spans="1:10" ht="15.75">
      <c r="A82" s="9" t="s">
        <v>5</v>
      </c>
      <c r="B82" s="1" t="s">
        <v>25</v>
      </c>
      <c r="C82">
        <v>0.5</v>
      </c>
      <c r="D82">
        <v>349.07</v>
      </c>
      <c r="E82" s="4">
        <f t="shared" si="1"/>
        <v>174.535</v>
      </c>
      <c r="H82" s="4">
        <f t="shared" si="3"/>
        <v>11.055</v>
      </c>
      <c r="J82" s="6"/>
    </row>
    <row r="83" spans="1:10" ht="15.75">
      <c r="A83" s="9" t="s">
        <v>5</v>
      </c>
      <c r="B83" s="1" t="s">
        <v>15</v>
      </c>
      <c r="C83">
        <v>1</v>
      </c>
      <c r="D83">
        <v>484.75</v>
      </c>
      <c r="E83" s="4">
        <f t="shared" si="1"/>
        <v>484.75</v>
      </c>
      <c r="H83" s="4">
        <f t="shared" si="3"/>
        <v>22.11</v>
      </c>
      <c r="J83" s="6"/>
    </row>
    <row r="84" spans="1:12" ht="15.75">
      <c r="A84" s="9" t="s">
        <v>5</v>
      </c>
      <c r="B84" s="1" t="s">
        <v>13</v>
      </c>
      <c r="C84">
        <v>1.5</v>
      </c>
      <c r="D84">
        <v>377.04</v>
      </c>
      <c r="E84" s="4">
        <f t="shared" si="1"/>
        <v>565.5600000000001</v>
      </c>
      <c r="F84" s="4">
        <f>SUM(E79:E84)</f>
        <v>1754.21</v>
      </c>
      <c r="G84" s="4">
        <f>F84+F84*15/100</f>
        <v>2017.3415</v>
      </c>
      <c r="H84" s="4">
        <f t="shared" si="3"/>
        <v>33.165</v>
      </c>
      <c r="I84" s="4">
        <f>SUM(H79:H84)</f>
        <v>99.495</v>
      </c>
      <c r="J84" s="5">
        <f>G84+I84</f>
        <v>2116.8365</v>
      </c>
      <c r="K84">
        <v>2107.3</v>
      </c>
      <c r="L84" s="11">
        <f>J84-K84</f>
        <v>9.536499999999705</v>
      </c>
    </row>
    <row r="85" spans="1:10" ht="15.75">
      <c r="A85" s="9"/>
      <c r="B85" s="1"/>
      <c r="E85">
        <f t="shared" si="1"/>
        <v>0</v>
      </c>
      <c r="J85" s="6"/>
    </row>
    <row r="86" spans="1:10" ht="15.75">
      <c r="A86" s="9" t="s">
        <v>0</v>
      </c>
      <c r="B86" s="1" t="s">
        <v>20</v>
      </c>
      <c r="C86">
        <v>0.5</v>
      </c>
      <c r="D86">
        <v>359.63</v>
      </c>
      <c r="E86" s="4">
        <f t="shared" si="1"/>
        <v>179.815</v>
      </c>
      <c r="H86" s="4">
        <f aca="true" t="shared" si="4" ref="H86:H91">22.11*C86</f>
        <v>11.055</v>
      </c>
      <c r="J86" s="6"/>
    </row>
    <row r="87" spans="1:10" ht="15.75">
      <c r="A87" s="9" t="s">
        <v>0</v>
      </c>
      <c r="B87" s="1" t="s">
        <v>26</v>
      </c>
      <c r="C87">
        <v>0.5</v>
      </c>
      <c r="D87">
        <v>349.07</v>
      </c>
      <c r="E87" s="4">
        <f t="shared" si="1"/>
        <v>174.535</v>
      </c>
      <c r="H87" s="4">
        <f t="shared" si="4"/>
        <v>11.055</v>
      </c>
      <c r="J87" s="6"/>
    </row>
    <row r="88" spans="1:10" ht="15.75">
      <c r="A88" s="9" t="s">
        <v>0</v>
      </c>
      <c r="B88" s="1" t="s">
        <v>25</v>
      </c>
      <c r="C88">
        <v>0.5</v>
      </c>
      <c r="D88">
        <v>349.07</v>
      </c>
      <c r="E88" s="4">
        <f t="shared" si="1"/>
        <v>174.535</v>
      </c>
      <c r="H88" s="4">
        <f t="shared" si="4"/>
        <v>11.055</v>
      </c>
      <c r="J88" s="6"/>
    </row>
    <row r="89" spans="1:10" ht="15.75">
      <c r="A89" s="9" t="s">
        <v>0</v>
      </c>
      <c r="B89" s="1" t="s">
        <v>11</v>
      </c>
      <c r="C89">
        <v>1</v>
      </c>
      <c r="D89">
        <v>283.87</v>
      </c>
      <c r="E89" s="4">
        <f t="shared" si="1"/>
        <v>283.87</v>
      </c>
      <c r="H89" s="4">
        <f t="shared" si="4"/>
        <v>22.11</v>
      </c>
      <c r="J89" s="6"/>
    </row>
    <row r="90" spans="1:10" ht="15.75">
      <c r="A90" s="9" t="s">
        <v>0</v>
      </c>
      <c r="B90" s="1" t="s">
        <v>17</v>
      </c>
      <c r="C90">
        <v>0.5</v>
      </c>
      <c r="D90">
        <v>457.93</v>
      </c>
      <c r="E90" s="4">
        <f t="shared" si="1"/>
        <v>228.965</v>
      </c>
      <c r="H90" s="4">
        <f t="shared" si="4"/>
        <v>11.055</v>
      </c>
      <c r="J90" s="6"/>
    </row>
    <row r="91" spans="1:12" ht="15.75">
      <c r="A91" s="9" t="s">
        <v>0</v>
      </c>
      <c r="B91" s="1" t="s">
        <v>13</v>
      </c>
      <c r="C91">
        <v>1.5</v>
      </c>
      <c r="D91">
        <v>377.04</v>
      </c>
      <c r="E91" s="4">
        <f t="shared" si="1"/>
        <v>565.5600000000001</v>
      </c>
      <c r="F91" s="4">
        <f>SUM(E86:E91)</f>
        <v>1607.2800000000002</v>
      </c>
      <c r="G91" s="4">
        <f>F91+F91*15/100</f>
        <v>1848.3720000000003</v>
      </c>
      <c r="H91" s="4">
        <f t="shared" si="4"/>
        <v>33.165</v>
      </c>
      <c r="I91" s="4">
        <f>SUM(H86:H91)</f>
        <v>99.495</v>
      </c>
      <c r="J91" s="5">
        <f>G91+I91</f>
        <v>1947.8670000000002</v>
      </c>
      <c r="K91">
        <v>1938.4</v>
      </c>
      <c r="L91" s="11">
        <f>J91-K91</f>
        <v>9.467000000000098</v>
      </c>
    </row>
    <row r="92" spans="1:10" ht="15.75">
      <c r="A92" s="9"/>
      <c r="B92" s="1"/>
      <c r="E92">
        <f t="shared" si="1"/>
        <v>0</v>
      </c>
      <c r="J92" s="6"/>
    </row>
    <row r="93" spans="1:12" ht="15.75">
      <c r="A93" s="9" t="s">
        <v>45</v>
      </c>
      <c r="B93" s="1" t="s">
        <v>13</v>
      </c>
      <c r="C93">
        <v>1.5</v>
      </c>
      <c r="D93">
        <v>377.04</v>
      </c>
      <c r="E93" s="4">
        <f t="shared" si="1"/>
        <v>565.5600000000001</v>
      </c>
      <c r="F93" s="4">
        <f>SUM(E93)</f>
        <v>565.5600000000001</v>
      </c>
      <c r="G93" s="4">
        <f>F93+F93*15/100</f>
        <v>650.3940000000001</v>
      </c>
      <c r="H93" s="4">
        <f>22.11*C93</f>
        <v>33.165</v>
      </c>
      <c r="I93" s="4">
        <f>SUM(H93)</f>
        <v>33.165</v>
      </c>
      <c r="J93" s="5">
        <f>G93+I93</f>
        <v>683.5590000000001</v>
      </c>
      <c r="K93">
        <v>680.4</v>
      </c>
      <c r="L93" s="11">
        <f>J93-K93</f>
        <v>3.1590000000001055</v>
      </c>
    </row>
    <row r="94" spans="1:10" ht="15.75">
      <c r="A94" s="9"/>
      <c r="B94" s="1"/>
      <c r="E94">
        <f t="shared" si="1"/>
        <v>0</v>
      </c>
      <c r="J94" s="6"/>
    </row>
    <row r="95" spans="1:10" ht="15.75">
      <c r="A95" s="9" t="s">
        <v>46</v>
      </c>
      <c r="B95" s="1" t="s">
        <v>17</v>
      </c>
      <c r="C95">
        <v>0.5</v>
      </c>
      <c r="D95">
        <v>457.93</v>
      </c>
      <c r="E95" s="4">
        <f t="shared" si="1"/>
        <v>228.965</v>
      </c>
      <c r="H95" s="4">
        <f>22.11*C95</f>
        <v>11.055</v>
      </c>
      <c r="J95" s="6"/>
    </row>
    <row r="96" spans="1:12" ht="15.75">
      <c r="A96" s="9" t="s">
        <v>46</v>
      </c>
      <c r="B96" s="1" t="s">
        <v>13</v>
      </c>
      <c r="C96">
        <v>1.5</v>
      </c>
      <c r="D96">
        <v>377.04</v>
      </c>
      <c r="E96" s="4">
        <f t="shared" si="1"/>
        <v>565.5600000000001</v>
      </c>
      <c r="F96" s="4">
        <f>SUM(E95:E96)</f>
        <v>794.5250000000001</v>
      </c>
      <c r="G96" s="4">
        <f>F96+F96*15/100</f>
        <v>913.7037500000001</v>
      </c>
      <c r="H96" s="4">
        <f>22.11*C96</f>
        <v>33.165</v>
      </c>
      <c r="I96" s="4">
        <f>SUM(H95:H96)</f>
        <v>44.22</v>
      </c>
      <c r="J96" s="5">
        <f>G96+I96</f>
        <v>957.9237500000002</v>
      </c>
      <c r="K96">
        <v>953.7</v>
      </c>
      <c r="L96" s="11">
        <f>J96-K96</f>
        <v>4.223750000000109</v>
      </c>
    </row>
    <row r="97" spans="1:10" ht="15.75">
      <c r="A97" s="9"/>
      <c r="B97" s="1"/>
      <c r="E97">
        <f t="shared" si="1"/>
        <v>0</v>
      </c>
      <c r="J97" s="6"/>
    </row>
    <row r="98" spans="1:12" ht="15.75">
      <c r="A98" s="9" t="s">
        <v>47</v>
      </c>
      <c r="B98" s="1" t="s">
        <v>12</v>
      </c>
      <c r="C98">
        <v>1</v>
      </c>
      <c r="D98">
        <v>440.29</v>
      </c>
      <c r="E98" s="4">
        <f t="shared" si="1"/>
        <v>440.29</v>
      </c>
      <c r="F98" s="4">
        <f>SUM(E98)</f>
        <v>440.29</v>
      </c>
      <c r="G98" s="4">
        <f>F98+F98*15/100</f>
        <v>506.3335</v>
      </c>
      <c r="H98" s="4">
        <f>22.11*C98</f>
        <v>22.11</v>
      </c>
      <c r="I98" s="4">
        <f>SUM(H98)</f>
        <v>22.11</v>
      </c>
      <c r="J98" s="5">
        <f>G98+I98</f>
        <v>528.4435</v>
      </c>
      <c r="K98">
        <v>526.3</v>
      </c>
      <c r="L98" s="11">
        <f>J98-K98</f>
        <v>2.1435000000000173</v>
      </c>
    </row>
    <row r="99" spans="1:10" ht="15.75">
      <c r="A99" s="9"/>
      <c r="B99" s="1"/>
      <c r="E99">
        <f t="shared" si="1"/>
        <v>0</v>
      </c>
      <c r="J99" s="6"/>
    </row>
    <row r="100" spans="1:10" ht="15.75">
      <c r="A100" s="9" t="s">
        <v>48</v>
      </c>
      <c r="B100" s="1" t="s">
        <v>12</v>
      </c>
      <c r="C100">
        <v>1</v>
      </c>
      <c r="D100">
        <v>440.29</v>
      </c>
      <c r="E100" s="4">
        <f t="shared" si="1"/>
        <v>440.29</v>
      </c>
      <c r="H100" s="4">
        <f>22.11*C100</f>
        <v>22.11</v>
      </c>
      <c r="J100" s="6"/>
    </row>
    <row r="101" spans="1:12" ht="15.75">
      <c r="A101" s="9" t="s">
        <v>48</v>
      </c>
      <c r="B101" s="1" t="s">
        <v>25</v>
      </c>
      <c r="C101">
        <v>0.5</v>
      </c>
      <c r="D101">
        <v>349.07</v>
      </c>
      <c r="E101" s="4">
        <f t="shared" si="1"/>
        <v>174.535</v>
      </c>
      <c r="F101" s="4">
        <f>SUM(E100:E101)</f>
        <v>614.825</v>
      </c>
      <c r="G101" s="4">
        <f>F101+F101*15/100</f>
        <v>707.04875</v>
      </c>
      <c r="H101" s="4">
        <f>22.11*C101</f>
        <v>11.055</v>
      </c>
      <c r="I101" s="4">
        <f>SUM(H100:H101)</f>
        <v>33.165</v>
      </c>
      <c r="J101" s="5">
        <f>G101+I101</f>
        <v>740.21375</v>
      </c>
      <c r="K101">
        <v>737</v>
      </c>
      <c r="L101" s="11">
        <f>J101-K101</f>
        <v>3.2137500000000045</v>
      </c>
    </row>
    <row r="102" spans="1:10" ht="15.75">
      <c r="A102" s="9"/>
      <c r="B102" s="1"/>
      <c r="E102">
        <f t="shared" si="1"/>
        <v>0</v>
      </c>
      <c r="J102" s="6"/>
    </row>
    <row r="103" spans="1:10" ht="15.75">
      <c r="A103" s="9" t="s">
        <v>49</v>
      </c>
      <c r="B103" s="1" t="s">
        <v>11</v>
      </c>
      <c r="C103">
        <v>0.5</v>
      </c>
      <c r="D103">
        <v>283.87</v>
      </c>
      <c r="E103" s="4">
        <f t="shared" si="1"/>
        <v>141.935</v>
      </c>
      <c r="H103" s="4">
        <f>22.11*C103</f>
        <v>11.055</v>
      </c>
      <c r="J103" s="6"/>
    </row>
    <row r="104" spans="1:12" ht="15.75">
      <c r="A104" s="9" t="s">
        <v>49</v>
      </c>
      <c r="B104" s="1" t="s">
        <v>12</v>
      </c>
      <c r="C104">
        <v>1</v>
      </c>
      <c r="D104">
        <v>440.29</v>
      </c>
      <c r="E104" s="4">
        <f t="shared" si="1"/>
        <v>440.29</v>
      </c>
      <c r="F104" s="4">
        <f>SUM(E103:E104)</f>
        <v>582.225</v>
      </c>
      <c r="G104" s="4">
        <f>F104+F104*15/100</f>
        <v>669.55875</v>
      </c>
      <c r="H104" s="4">
        <f>22.11*C104</f>
        <v>22.11</v>
      </c>
      <c r="I104" s="4">
        <f>SUM(H103:H104)</f>
        <v>33.165</v>
      </c>
      <c r="J104" s="5">
        <f>G104+I104</f>
        <v>702.72375</v>
      </c>
      <c r="K104">
        <v>699.6</v>
      </c>
      <c r="L104" s="11">
        <f>J104-K104</f>
        <v>3.1237499999999727</v>
      </c>
    </row>
    <row r="105" spans="1:10" ht="15.75">
      <c r="A105" s="9"/>
      <c r="B105" s="1"/>
      <c r="E105">
        <f t="shared" si="1"/>
        <v>0</v>
      </c>
      <c r="J105" s="6"/>
    </row>
    <row r="106" spans="1:10" ht="15.75">
      <c r="A106" s="9" t="s">
        <v>6</v>
      </c>
      <c r="B106" s="1" t="s">
        <v>20</v>
      </c>
      <c r="C106">
        <v>0.5</v>
      </c>
      <c r="D106">
        <v>359.63</v>
      </c>
      <c r="E106" s="4">
        <f t="shared" si="1"/>
        <v>179.815</v>
      </c>
      <c r="H106" s="4">
        <f>22.11*C106</f>
        <v>11.055</v>
      </c>
      <c r="J106" s="6"/>
    </row>
    <row r="107" spans="1:12" ht="15.75">
      <c r="A107" s="9" t="s">
        <v>6</v>
      </c>
      <c r="B107" s="1" t="s">
        <v>13</v>
      </c>
      <c r="C107">
        <v>1.5</v>
      </c>
      <c r="D107">
        <v>377.04</v>
      </c>
      <c r="E107" s="4">
        <f t="shared" si="1"/>
        <v>565.5600000000001</v>
      </c>
      <c r="F107" s="4">
        <f>SUM(E106:E107)</f>
        <v>745.375</v>
      </c>
      <c r="G107" s="4">
        <f>F107+F107*15/100</f>
        <v>857.18125</v>
      </c>
      <c r="H107" s="4">
        <f>22.11*C107</f>
        <v>33.165</v>
      </c>
      <c r="I107" s="4">
        <f>SUM(H106:H107)</f>
        <v>44.22</v>
      </c>
      <c r="J107" s="5">
        <f>G107+I107</f>
        <v>901.40125</v>
      </c>
      <c r="K107">
        <v>897.2</v>
      </c>
      <c r="L107" s="11">
        <f>J107-K107</f>
        <v>4.201249999999959</v>
      </c>
    </row>
    <row r="108" spans="1:10" ht="15.75">
      <c r="A108" s="9"/>
      <c r="B108" s="1"/>
      <c r="E108">
        <f t="shared" si="1"/>
        <v>0</v>
      </c>
      <c r="J108" s="6"/>
    </row>
    <row r="109" spans="1:12" ht="15.75">
      <c r="A109" s="9" t="s">
        <v>50</v>
      </c>
      <c r="B109" s="1" t="s">
        <v>24</v>
      </c>
      <c r="C109">
        <v>0.5</v>
      </c>
      <c r="D109">
        <v>319.37</v>
      </c>
      <c r="E109" s="4">
        <f t="shared" si="1"/>
        <v>159.685</v>
      </c>
      <c r="F109" s="4">
        <f>SUM(E109)</f>
        <v>159.685</v>
      </c>
      <c r="G109" s="4">
        <f>F109+F109*15/100</f>
        <v>183.63775</v>
      </c>
      <c r="H109" s="4">
        <f>22.11*C109</f>
        <v>11.055</v>
      </c>
      <c r="I109" s="4">
        <f>SUM(H109)</f>
        <v>11.055</v>
      </c>
      <c r="J109" s="5">
        <f>G109+I109</f>
        <v>194.69275000000002</v>
      </c>
      <c r="K109">
        <v>193.6</v>
      </c>
      <c r="L109" s="11">
        <f>J109-K109</f>
        <v>1.0927500000000236</v>
      </c>
    </row>
    <row r="110" ht="15.75">
      <c r="E110" s="4">
        <f t="shared" si="1"/>
        <v>0</v>
      </c>
    </row>
    <row r="111" spans="1:10" ht="15.75">
      <c r="A111" s="9" t="s">
        <v>59</v>
      </c>
      <c r="B111" s="1" t="s">
        <v>12</v>
      </c>
      <c r="C111">
        <v>1</v>
      </c>
      <c r="D111">
        <v>440.29</v>
      </c>
      <c r="E111" s="4">
        <f t="shared" si="1"/>
        <v>440.29</v>
      </c>
      <c r="F111" s="4"/>
      <c r="G111" s="4"/>
      <c r="H111" s="4">
        <f>22.11*C111</f>
        <v>22.11</v>
      </c>
      <c r="J111" s="5"/>
    </row>
    <row r="112" spans="1:10" ht="15.75">
      <c r="A112" s="9" t="s">
        <v>59</v>
      </c>
      <c r="B112" s="1" t="s">
        <v>16</v>
      </c>
      <c r="C112">
        <v>0.5</v>
      </c>
      <c r="D112">
        <v>379.73</v>
      </c>
      <c r="E112" s="4">
        <f t="shared" si="1"/>
        <v>189.865</v>
      </c>
      <c r="F112" s="4"/>
      <c r="G112" s="4"/>
      <c r="H112" s="4">
        <f>22.11*C112</f>
        <v>11.055</v>
      </c>
      <c r="J112" s="5"/>
    </row>
    <row r="113" spans="1:12" ht="15.75">
      <c r="A113" s="9" t="s">
        <v>59</v>
      </c>
      <c r="B113" s="1" t="s">
        <v>21</v>
      </c>
      <c r="C113">
        <v>0.5</v>
      </c>
      <c r="D113">
        <v>331.25</v>
      </c>
      <c r="E113" s="4">
        <f t="shared" si="1"/>
        <v>165.625</v>
      </c>
      <c r="F113" s="4">
        <f>SUM(E111:E113)</f>
        <v>795.78</v>
      </c>
      <c r="G113" s="4">
        <f>F113+F113*15/100</f>
        <v>915.1469999999999</v>
      </c>
      <c r="H113" s="4">
        <f>22.11*C113</f>
        <v>11.055</v>
      </c>
      <c r="I113" s="4">
        <f>SUM(H111:H113)</f>
        <v>44.22</v>
      </c>
      <c r="J113" s="5">
        <f>G113+I113</f>
        <v>959.367</v>
      </c>
      <c r="K113">
        <v>955.1</v>
      </c>
      <c r="L113" s="11">
        <f>J113-K113</f>
        <v>4.266999999999939</v>
      </c>
    </row>
    <row r="114" ht="15.75">
      <c r="E114" s="4">
        <f t="shared" si="1"/>
        <v>0</v>
      </c>
    </row>
    <row r="115" spans="1:10" ht="15.75">
      <c r="A115" s="9" t="s">
        <v>58</v>
      </c>
      <c r="B115" s="1" t="s">
        <v>12</v>
      </c>
      <c r="C115">
        <v>1</v>
      </c>
      <c r="D115">
        <v>440.29</v>
      </c>
      <c r="E115" s="4">
        <f t="shared" si="1"/>
        <v>440.29</v>
      </c>
      <c r="F115" s="4"/>
      <c r="G115" s="4"/>
      <c r="H115" s="4">
        <f>22.11*C115</f>
        <v>22.11</v>
      </c>
      <c r="J115" s="5"/>
    </row>
    <row r="116" spans="1:12" ht="15.75">
      <c r="A116" s="9" t="s">
        <v>58</v>
      </c>
      <c r="B116" s="1" t="s">
        <v>15</v>
      </c>
      <c r="C116">
        <v>0.5</v>
      </c>
      <c r="D116">
        <v>484.75</v>
      </c>
      <c r="E116" s="4">
        <f aca="true" t="shared" si="5" ref="E116:E130">C116*D116</f>
        <v>242.375</v>
      </c>
      <c r="F116" s="4">
        <f>SUM(E115:E116)</f>
        <v>682.665</v>
      </c>
      <c r="G116" s="4">
        <f>F116+F116*15/100</f>
        <v>785.06475</v>
      </c>
      <c r="H116" s="4">
        <f>22.11*C116</f>
        <v>11.055</v>
      </c>
      <c r="I116" s="4">
        <f>SUM(H115:H116)</f>
        <v>33.165</v>
      </c>
      <c r="J116" s="5">
        <f>G116+I116</f>
        <v>818.22975</v>
      </c>
      <c r="K116">
        <v>815.1</v>
      </c>
      <c r="L116" s="11">
        <f>J116-K116</f>
        <v>3.1297499999999445</v>
      </c>
    </row>
    <row r="117" ht="15.75">
      <c r="E117" s="4">
        <f t="shared" si="5"/>
        <v>0</v>
      </c>
    </row>
    <row r="118" spans="1:10" ht="15.75">
      <c r="A118" s="10" t="s">
        <v>57</v>
      </c>
      <c r="B118" s="1" t="s">
        <v>22</v>
      </c>
      <c r="C118">
        <v>0.5</v>
      </c>
      <c r="D118">
        <v>359.63</v>
      </c>
      <c r="E118" s="4">
        <f t="shared" si="5"/>
        <v>179.815</v>
      </c>
      <c r="F118" s="4"/>
      <c r="G118" s="4"/>
      <c r="H118" s="4">
        <f>22.11*C118</f>
        <v>11.055</v>
      </c>
      <c r="J118" s="5"/>
    </row>
    <row r="119" spans="1:10" ht="15.75">
      <c r="A119" s="10" t="s">
        <v>57</v>
      </c>
      <c r="B119" s="1" t="s">
        <v>24</v>
      </c>
      <c r="C119">
        <v>0.5</v>
      </c>
      <c r="D119">
        <v>319.37</v>
      </c>
      <c r="E119" s="4">
        <f t="shared" si="5"/>
        <v>159.685</v>
      </c>
      <c r="F119" s="4"/>
      <c r="G119" s="4"/>
      <c r="H119" s="4">
        <f>22.11*C119</f>
        <v>11.055</v>
      </c>
      <c r="J119" s="5"/>
    </row>
    <row r="120" spans="1:12" ht="15.75">
      <c r="A120" s="10" t="s">
        <v>57</v>
      </c>
      <c r="B120" s="1" t="s">
        <v>19</v>
      </c>
      <c r="C120">
        <v>0.5</v>
      </c>
      <c r="D120">
        <v>349.07</v>
      </c>
      <c r="E120" s="4">
        <f t="shared" si="5"/>
        <v>174.535</v>
      </c>
      <c r="F120" s="4">
        <f>SUM(E118:E120)</f>
        <v>514.035</v>
      </c>
      <c r="G120" s="4">
        <f>F120+F120*15/100</f>
        <v>591.1402499999999</v>
      </c>
      <c r="H120" s="4">
        <f>22.11*C120</f>
        <v>11.055</v>
      </c>
      <c r="I120" s="4">
        <f>SUM(H118:H120)</f>
        <v>33.165</v>
      </c>
      <c r="J120" s="5">
        <f>G120+I120</f>
        <v>624.3052499999999</v>
      </c>
      <c r="K120">
        <v>621.1</v>
      </c>
      <c r="L120" s="11">
        <f>J120-K120</f>
        <v>3.2052499999998645</v>
      </c>
    </row>
    <row r="121" ht="15.75">
      <c r="E121" s="4">
        <f t="shared" si="5"/>
        <v>0</v>
      </c>
    </row>
    <row r="122" spans="1:10" ht="15.75">
      <c r="A122" s="9" t="s">
        <v>60</v>
      </c>
      <c r="B122" s="1" t="s">
        <v>23</v>
      </c>
      <c r="C122">
        <v>0.5</v>
      </c>
      <c r="D122">
        <v>359.63</v>
      </c>
      <c r="E122" s="4">
        <f t="shared" si="5"/>
        <v>179.815</v>
      </c>
      <c r="F122" s="4"/>
      <c r="G122" s="4"/>
      <c r="H122" s="4">
        <f>22.11*C122</f>
        <v>11.055</v>
      </c>
      <c r="J122" s="5"/>
    </row>
    <row r="123" spans="1:10" ht="15.75">
      <c r="A123" s="9" t="s">
        <v>60</v>
      </c>
      <c r="B123" s="1" t="s">
        <v>14</v>
      </c>
      <c r="C123">
        <v>0.5</v>
      </c>
      <c r="D123">
        <v>331.25</v>
      </c>
      <c r="E123" s="4">
        <f t="shared" si="5"/>
        <v>165.625</v>
      </c>
      <c r="F123" s="4"/>
      <c r="G123" s="4"/>
      <c r="H123" s="4">
        <f>22.11*C123</f>
        <v>11.055</v>
      </c>
      <c r="J123" s="5"/>
    </row>
    <row r="124" spans="1:12" ht="15.75">
      <c r="A124" s="9" t="s">
        <v>60</v>
      </c>
      <c r="B124" s="1" t="s">
        <v>19</v>
      </c>
      <c r="C124">
        <v>0.5</v>
      </c>
      <c r="D124">
        <v>349.07</v>
      </c>
      <c r="E124" s="4">
        <f t="shared" si="5"/>
        <v>174.535</v>
      </c>
      <c r="F124" s="4">
        <f>SUM(E122:E124)</f>
        <v>519.975</v>
      </c>
      <c r="G124" s="4">
        <f>F124+F124*15/100</f>
        <v>597.97125</v>
      </c>
      <c r="H124" s="4">
        <f>22.11*C124</f>
        <v>11.055</v>
      </c>
      <c r="I124" s="4">
        <f>SUM(H122:H124)</f>
        <v>33.165</v>
      </c>
      <c r="J124" s="5">
        <f>G124+I124</f>
        <v>631.13625</v>
      </c>
      <c r="K124">
        <v>628</v>
      </c>
      <c r="L124" s="11">
        <f>J124-K124</f>
        <v>3.136250000000018</v>
      </c>
    </row>
    <row r="125" ht="15.75">
      <c r="E125" s="4">
        <f t="shared" si="5"/>
        <v>0</v>
      </c>
    </row>
    <row r="126" spans="1:10" ht="15.75">
      <c r="A126" s="9" t="s">
        <v>62</v>
      </c>
      <c r="B126" s="1" t="s">
        <v>26</v>
      </c>
      <c r="C126">
        <v>0.5</v>
      </c>
      <c r="D126">
        <v>349.07</v>
      </c>
      <c r="E126" s="4">
        <f t="shared" si="5"/>
        <v>174.535</v>
      </c>
      <c r="F126" s="4"/>
      <c r="G126" s="4"/>
      <c r="H126" s="4">
        <f>22.11*C126</f>
        <v>11.055</v>
      </c>
      <c r="J126" s="5"/>
    </row>
    <row r="127" spans="1:10" ht="15.75">
      <c r="A127" s="9" t="s">
        <v>62</v>
      </c>
      <c r="B127" s="1" t="s">
        <v>16</v>
      </c>
      <c r="C127">
        <v>0.5</v>
      </c>
      <c r="D127">
        <v>379.73</v>
      </c>
      <c r="E127" s="4">
        <f t="shared" si="5"/>
        <v>189.865</v>
      </c>
      <c r="F127" s="4"/>
      <c r="G127" s="4"/>
      <c r="H127" s="4">
        <f>22.11*C127</f>
        <v>11.055</v>
      </c>
      <c r="J127" s="5"/>
    </row>
    <row r="128" spans="1:12" ht="15.75">
      <c r="A128" s="9" t="s">
        <v>62</v>
      </c>
      <c r="B128" s="1" t="s">
        <v>21</v>
      </c>
      <c r="C128">
        <v>0.5</v>
      </c>
      <c r="D128">
        <v>331.25</v>
      </c>
      <c r="E128" s="4">
        <f t="shared" si="5"/>
        <v>165.625</v>
      </c>
      <c r="F128" s="4">
        <f>SUM(E126:E128)</f>
        <v>530.025</v>
      </c>
      <c r="G128" s="4">
        <f>F128+F128*15/100</f>
        <v>609.52875</v>
      </c>
      <c r="H128" s="4">
        <f>22.11*C128</f>
        <v>11.055</v>
      </c>
      <c r="I128" s="4">
        <f>SUM(H126:H128)</f>
        <v>33.165</v>
      </c>
      <c r="J128" s="5">
        <f>G128+I128</f>
        <v>642.6937499999999</v>
      </c>
      <c r="K128">
        <v>640</v>
      </c>
      <c r="L128" s="11">
        <f>J128-K128</f>
        <v>2.693749999999909</v>
      </c>
    </row>
    <row r="129" ht="15.75">
      <c r="E129" s="4">
        <f t="shared" si="5"/>
        <v>0</v>
      </c>
    </row>
    <row r="130" spans="1:12" ht="15.75">
      <c r="A130" s="9" t="s">
        <v>61</v>
      </c>
      <c r="B130" s="1" t="s">
        <v>19</v>
      </c>
      <c r="C130">
        <v>0.5</v>
      </c>
      <c r="D130">
        <v>349.07</v>
      </c>
      <c r="E130" s="4">
        <f t="shared" si="5"/>
        <v>174.535</v>
      </c>
      <c r="F130" s="4">
        <f>SUM(E130)</f>
        <v>174.535</v>
      </c>
      <c r="G130" s="4">
        <f>F130+F130*15/100</f>
        <v>200.71525</v>
      </c>
      <c r="H130" s="4">
        <f>22.11*C130</f>
        <v>11.055</v>
      </c>
      <c r="I130" s="4">
        <f>SUM(H130)</f>
        <v>11.055</v>
      </c>
      <c r="J130" s="5">
        <f>G130+I130</f>
        <v>211.77025</v>
      </c>
      <c r="K130">
        <v>211</v>
      </c>
      <c r="L130" s="11">
        <f>J130-K130</f>
        <v>0.7702500000000043</v>
      </c>
    </row>
  </sheetData>
  <autoFilter ref="A1:L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2014-12-21T14:17:49Z</dcterms:modified>
  <cp:category/>
  <cp:version/>
  <cp:contentType/>
  <cp:contentStatus/>
</cp:coreProperties>
</file>