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Лист1!$A$1:$N$1</definedName>
  </definedNames>
  <calcPr calcId="114210"/>
</workbook>
</file>

<file path=xl/calcChain.xml><?xml version="1.0" encoding="utf-8"?>
<calcChain xmlns="http://schemas.openxmlformats.org/spreadsheetml/2006/main">
  <c r="N8" i="1"/>
  <c r="N10"/>
  <c r="N12"/>
  <c r="N13"/>
  <c r="N14"/>
  <c r="N15"/>
  <c r="N16"/>
  <c r="N20"/>
  <c r="N21"/>
  <c r="N23"/>
  <c r="N26"/>
  <c r="N28"/>
  <c r="N30"/>
  <c r="N31"/>
  <c r="N32"/>
  <c r="N33"/>
  <c r="N35"/>
  <c r="N37"/>
  <c r="N38"/>
  <c r="N39"/>
  <c r="N42"/>
  <c r="N43"/>
  <c r="N50"/>
  <c r="N51"/>
  <c r="N54"/>
  <c r="N56"/>
  <c r="N58"/>
  <c r="N59"/>
  <c r="N64"/>
  <c r="N65"/>
  <c r="N66"/>
  <c r="N67"/>
  <c r="N70"/>
  <c r="N72"/>
  <c r="N74"/>
  <c r="N75"/>
  <c r="N77"/>
  <c r="N78"/>
  <c r="N81"/>
  <c r="N83"/>
  <c r="N84"/>
  <c r="N86"/>
  <c r="N87"/>
  <c r="N88"/>
  <c r="N89"/>
  <c r="N90"/>
  <c r="N91"/>
  <c r="N5"/>
  <c r="L8"/>
  <c r="L10"/>
  <c r="L12"/>
  <c r="L13"/>
  <c r="L14"/>
  <c r="L15"/>
  <c r="L16"/>
  <c r="L20"/>
  <c r="L21"/>
  <c r="L23"/>
  <c r="L26"/>
  <c r="L28"/>
  <c r="L30"/>
  <c r="L31"/>
  <c r="L32"/>
  <c r="L33"/>
  <c r="L35"/>
  <c r="L37"/>
  <c r="L38"/>
  <c r="L39"/>
  <c r="L42"/>
  <c r="L43"/>
  <c r="L50"/>
  <c r="L51"/>
  <c r="L54"/>
  <c r="L56"/>
  <c r="L58"/>
  <c r="L59"/>
  <c r="L64"/>
  <c r="L65"/>
  <c r="L66"/>
  <c r="L67"/>
  <c r="L70"/>
  <c r="L72"/>
  <c r="L74"/>
  <c r="L75"/>
  <c r="L77"/>
  <c r="L78"/>
  <c r="L81"/>
  <c r="L83"/>
  <c r="L84"/>
  <c r="L86"/>
  <c r="L87"/>
  <c r="L88"/>
  <c r="L89"/>
  <c r="L90"/>
  <c r="L91"/>
  <c r="K90"/>
  <c r="K89"/>
  <c r="K88"/>
  <c r="K87"/>
  <c r="K86"/>
  <c r="K84"/>
  <c r="K83"/>
  <c r="K81"/>
  <c r="K78"/>
  <c r="K77"/>
  <c r="K75"/>
  <c r="K74"/>
  <c r="K72"/>
  <c r="K70"/>
  <c r="K67"/>
  <c r="K66"/>
  <c r="K65"/>
  <c r="K64"/>
  <c r="K59"/>
  <c r="K58"/>
  <c r="K56"/>
  <c r="K54"/>
  <c r="K51"/>
  <c r="K50"/>
  <c r="K43"/>
  <c r="K42"/>
  <c r="K39"/>
  <c r="K38"/>
  <c r="K37"/>
  <c r="K32"/>
  <c r="K35"/>
  <c r="K33"/>
  <c r="K31"/>
  <c r="K30"/>
  <c r="K28"/>
  <c r="K26"/>
  <c r="K23"/>
  <c r="K21"/>
  <c r="K20"/>
  <c r="K16"/>
  <c r="K15"/>
  <c r="K14"/>
  <c r="K13"/>
  <c r="K12"/>
  <c r="K10"/>
  <c r="K8"/>
  <c r="G90"/>
  <c r="I90"/>
  <c r="J90"/>
  <c r="E90"/>
  <c r="F90"/>
  <c r="I89"/>
  <c r="J89"/>
  <c r="E89"/>
  <c r="F89"/>
  <c r="E2"/>
  <c r="F2"/>
  <c r="E3"/>
  <c r="F3"/>
  <c r="E4"/>
  <c r="F4"/>
  <c r="E5"/>
  <c r="F5"/>
  <c r="G5"/>
  <c r="I2"/>
  <c r="J2"/>
  <c r="I3"/>
  <c r="J3"/>
  <c r="I4"/>
  <c r="J4"/>
  <c r="I5"/>
  <c r="J5"/>
  <c r="K5"/>
  <c r="L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E88"/>
  <c r="F88"/>
  <c r="G88"/>
  <c r="E71"/>
  <c r="F71"/>
  <c r="E72"/>
  <c r="F72"/>
  <c r="G72"/>
  <c r="E73"/>
  <c r="F73"/>
  <c r="E87"/>
  <c r="F87"/>
  <c r="G87"/>
  <c r="E85"/>
  <c r="F85"/>
  <c r="E86"/>
  <c r="F86"/>
  <c r="G86"/>
  <c r="E82"/>
  <c r="F82"/>
  <c r="E83"/>
  <c r="F83"/>
  <c r="G83"/>
  <c r="E79"/>
  <c r="F79"/>
  <c r="E80"/>
  <c r="F80"/>
  <c r="E81"/>
  <c r="F81"/>
  <c r="G81"/>
  <c r="E60"/>
  <c r="F60"/>
  <c r="E61"/>
  <c r="F61"/>
  <c r="E62"/>
  <c r="F62"/>
  <c r="E63"/>
  <c r="F63"/>
  <c r="E64"/>
  <c r="F64"/>
  <c r="G64"/>
  <c r="E21"/>
  <c r="F21"/>
  <c r="G21"/>
  <c r="E74"/>
  <c r="F74"/>
  <c r="G74"/>
  <c r="E84"/>
  <c r="F84"/>
  <c r="G84"/>
  <c r="E76"/>
  <c r="F76"/>
  <c r="E77"/>
  <c r="F77"/>
  <c r="G77"/>
  <c r="E53"/>
  <c r="F53"/>
  <c r="E24"/>
  <c r="F24"/>
  <c r="E25"/>
  <c r="F25"/>
  <c r="E26"/>
  <c r="F26"/>
  <c r="G26"/>
  <c r="E29"/>
  <c r="F29"/>
  <c r="E30"/>
  <c r="F30"/>
  <c r="G30"/>
  <c r="E34"/>
  <c r="F34"/>
  <c r="E35"/>
  <c r="F35"/>
  <c r="G35"/>
  <c r="E78"/>
  <c r="F78"/>
  <c r="G78"/>
  <c r="E32"/>
  <c r="F32"/>
  <c r="G32"/>
  <c r="E44"/>
  <c r="F44"/>
  <c r="E45"/>
  <c r="F45"/>
  <c r="E46"/>
  <c r="F46"/>
  <c r="E47"/>
  <c r="F47"/>
  <c r="E48"/>
  <c r="F48"/>
  <c r="E49"/>
  <c r="F49"/>
  <c r="E50"/>
  <c r="F50"/>
  <c r="G50"/>
  <c r="E9"/>
  <c r="F9"/>
  <c r="E10"/>
  <c r="F10"/>
  <c r="G10"/>
  <c r="E43"/>
  <c r="F43"/>
  <c r="G43"/>
  <c r="E75"/>
  <c r="F75"/>
  <c r="G75"/>
  <c r="E68"/>
  <c r="F68"/>
  <c r="E40"/>
  <c r="F40"/>
  <c r="E41"/>
  <c r="F41"/>
  <c r="E42"/>
  <c r="F42"/>
  <c r="G42"/>
  <c r="E38"/>
  <c r="F38"/>
  <c r="G38"/>
  <c r="E18"/>
  <c r="F18"/>
  <c r="E65"/>
  <c r="F65"/>
  <c r="G65"/>
  <c r="E66"/>
  <c r="F66"/>
  <c r="G66"/>
  <c r="E14"/>
  <c r="F14"/>
  <c r="G14"/>
  <c r="E22"/>
  <c r="F22"/>
  <c r="E23"/>
  <c r="F23"/>
  <c r="G23"/>
  <c r="E6"/>
  <c r="F6"/>
  <c r="E7"/>
  <c r="F7"/>
  <c r="E8"/>
  <c r="F8"/>
  <c r="G8"/>
  <c r="E67"/>
  <c r="F67"/>
  <c r="G67"/>
  <c r="E51"/>
  <c r="F51"/>
  <c r="G51"/>
  <c r="E33"/>
  <c r="F33"/>
  <c r="G33"/>
  <c r="E15"/>
  <c r="F15"/>
  <c r="G15"/>
  <c r="E16"/>
  <c r="F16"/>
  <c r="G16"/>
  <c r="E57"/>
  <c r="F57"/>
  <c r="E58"/>
  <c r="F58"/>
  <c r="G58"/>
  <c r="E13"/>
  <c r="F13"/>
  <c r="G13"/>
  <c r="E36"/>
  <c r="F36"/>
  <c r="E37"/>
  <c r="F37"/>
  <c r="G37"/>
  <c r="E11"/>
  <c r="F11"/>
  <c r="E12"/>
  <c r="F12"/>
  <c r="G12"/>
  <c r="E31"/>
  <c r="F31"/>
  <c r="G31"/>
  <c r="E19"/>
  <c r="F19"/>
  <c r="E27"/>
  <c r="F27"/>
  <c r="E28"/>
  <c r="F28"/>
  <c r="G28"/>
  <c r="E39"/>
  <c r="F39"/>
  <c r="G39"/>
  <c r="E55"/>
  <c r="F55"/>
  <c r="E56"/>
  <c r="F56"/>
  <c r="G56"/>
  <c r="E54"/>
  <c r="F54"/>
  <c r="E69"/>
  <c r="F69"/>
  <c r="E91"/>
  <c r="F91"/>
  <c r="E20"/>
  <c r="F20"/>
  <c r="E70"/>
  <c r="F70"/>
  <c r="E59"/>
  <c r="F59"/>
  <c r="G59"/>
  <c r="E17"/>
  <c r="F17"/>
  <c r="G20"/>
  <c r="E52"/>
  <c r="F52"/>
  <c r="G54"/>
  <c r="G70"/>
</calcChain>
</file>

<file path=xl/sharedStrings.xml><?xml version="1.0" encoding="utf-8"?>
<sst xmlns="http://schemas.openxmlformats.org/spreadsheetml/2006/main" count="203" uniqueCount="81">
  <si>
    <r>
      <t>Э01Б 300х400, кратность заказа 10 шт 100,00р/шт</t>
    </r>
    <r>
      <rPr>
        <sz val="9"/>
        <color indexed="8"/>
        <rFont val="Verdana"/>
        <family val="2"/>
        <charset val="204"/>
      </rPr>
      <t> </t>
    </r>
  </si>
  <si>
    <r>
      <t>Э01Б 400х600, кратность заказа 5 шт 135,00р/шт</t>
    </r>
    <r>
      <rPr>
        <sz val="9"/>
        <color indexed="8"/>
        <rFont val="Verdana"/>
        <family val="2"/>
        <charset val="204"/>
      </rPr>
      <t> </t>
    </r>
  </si>
  <si>
    <r>
      <t>Э01Б 600х900, кратность заказа 2 шт 260,00р/шт</t>
    </r>
    <r>
      <rPr>
        <sz val="9"/>
        <color indexed="8"/>
        <rFont val="Verdana"/>
        <family val="2"/>
        <charset val="204"/>
      </rPr>
      <t> </t>
    </r>
  </si>
  <si>
    <r>
      <t>9011AJ 300х400, упаковка 10 шт. 80р/шт</t>
    </r>
    <r>
      <rPr>
        <sz val="9"/>
        <color indexed="8"/>
        <rFont val="Verdana"/>
        <family val="2"/>
        <charset val="204"/>
      </rPr>
      <t> </t>
    </r>
  </si>
  <si>
    <t>Бумага для выпечки SAGA (33х42) 50 листов 200,00р/уп </t>
  </si>
  <si>
    <r>
      <t>Пакеты SAGA (60 шт.) 200,00р/уп</t>
    </r>
    <r>
      <rPr>
        <sz val="9"/>
        <color indexed="8"/>
        <rFont val="Verdana"/>
        <family val="2"/>
        <charset val="204"/>
      </rPr>
      <t> </t>
    </r>
  </si>
  <si>
    <r>
      <t>Форма для кекса 130,00</t>
    </r>
    <r>
      <rPr>
        <sz val="9"/>
        <color indexed="8"/>
        <rFont val="Verdana"/>
        <family val="2"/>
        <charset val="204"/>
      </rPr>
      <t> </t>
    </r>
  </si>
  <si>
    <r>
      <t>Лопатки 40,00</t>
    </r>
    <r>
      <rPr>
        <sz val="9"/>
        <color indexed="8"/>
        <rFont val="Verdana"/>
        <family val="2"/>
        <charset val="204"/>
      </rPr>
      <t> </t>
    </r>
  </si>
  <si>
    <t>Кисточки 40,00 </t>
  </si>
  <si>
    <t>Венчик 75,00 </t>
  </si>
  <si>
    <t>Форма «Медведь» 50,00 </t>
  </si>
  <si>
    <t>5073 300х400, заказ от 1 шт 300,00р/шт </t>
  </si>
  <si>
    <t>Ксютка </t>
  </si>
  <si>
    <t>ТатьЯнаС </t>
  </si>
  <si>
    <t>матюша2011 </t>
  </si>
  <si>
    <t>KSSeniya </t>
  </si>
  <si>
    <t>Роза пустыни </t>
  </si>
  <si>
    <t>Юлия Третьякова </t>
  </si>
  <si>
    <t>*NaТаша* </t>
  </si>
  <si>
    <t>Сластенка </t>
  </si>
  <si>
    <t>ник</t>
  </si>
  <si>
    <t>наименование</t>
  </si>
  <si>
    <t>кол-во</t>
  </si>
  <si>
    <t>цена</t>
  </si>
  <si>
    <t>сумма</t>
  </si>
  <si>
    <t>Marmy </t>
  </si>
  <si>
    <t>Perola </t>
  </si>
  <si>
    <t>seveta </t>
  </si>
  <si>
    <t>Татьяна Исаева </t>
  </si>
  <si>
    <t>relaniuM </t>
  </si>
  <si>
    <t>ВАРТА </t>
  </si>
  <si>
    <t>A L I E N A </t>
  </si>
  <si>
    <t>Аннетта </t>
  </si>
  <si>
    <t>Роксолана </t>
  </si>
  <si>
    <t>Пиковая Дама </t>
  </si>
  <si>
    <t>Адриана </t>
  </si>
  <si>
    <t>tochkaZ </t>
  </si>
  <si>
    <t>Katunchik </t>
  </si>
  <si>
    <t>Наталья НБ </t>
  </si>
  <si>
    <t>ОЛиВ@ </t>
  </si>
  <si>
    <t>Diga </t>
  </si>
  <si>
    <t>lactochka </t>
  </si>
  <si>
    <t>*Есения* </t>
  </si>
  <si>
    <t>Ольга Никитина </t>
  </si>
  <si>
    <t>Васяля </t>
  </si>
  <si>
    <t>Selesta </t>
  </si>
  <si>
    <t>ELEN$ </t>
  </si>
  <si>
    <t>EVA_GRIN </t>
  </si>
  <si>
    <t>Почтимудрая</t>
  </si>
  <si>
    <t>Babochka@ </t>
  </si>
  <si>
    <t>tiana_t </t>
  </si>
  <si>
    <t>anatek2 </t>
  </si>
  <si>
    <t>piggy22 </t>
  </si>
  <si>
    <t>natalicat1983 </t>
  </si>
  <si>
    <t>Varentina </t>
  </si>
  <si>
    <t>Летящая </t>
  </si>
  <si>
    <t>Ларсэна </t>
  </si>
  <si>
    <t>Katunchik</t>
  </si>
  <si>
    <t>Цукатик</t>
  </si>
  <si>
    <t>Мария05 </t>
  </si>
  <si>
    <t>Пакеты SAGA (60 шт.) 200,00р/уп </t>
  </si>
  <si>
    <t>Лопатки 40,00 </t>
  </si>
  <si>
    <t>Форма для кекса 130,00 </t>
  </si>
  <si>
    <t>Силиконовый 300х400</t>
  </si>
  <si>
    <t>9011AJ 300х400</t>
  </si>
  <si>
    <t>Э01Б 300х400</t>
  </si>
  <si>
    <t>Э01Б 400х600</t>
  </si>
  <si>
    <t>Э01Б 600х900</t>
  </si>
  <si>
    <t>итого</t>
  </si>
  <si>
    <t>сдано</t>
  </si>
  <si>
    <t>Юлианна12</t>
  </si>
  <si>
    <t>Kroshka-Svetik</t>
  </si>
  <si>
    <t>Татьяна Шенк</t>
  </si>
  <si>
    <t>кф</t>
  </si>
  <si>
    <t>кф заказ</t>
  </si>
  <si>
    <t>тр</t>
  </si>
  <si>
    <t>тр итого</t>
  </si>
  <si>
    <t>к сдаче</t>
  </si>
  <si>
    <t>Korona</t>
  </si>
  <si>
    <t>Жанна 111 </t>
  </si>
  <si>
    <t>долг + /сдача -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</si>
</sst>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11"/>
      <name val="Calibri"/>
      <family val="2"/>
      <charset val="204"/>
    </font>
    <font>
      <sz val="9"/>
      <name val="Verdana"/>
      <family val="2"/>
      <charset val="204"/>
    </font>
    <font>
      <u/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/>
    <xf numFmtId="9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 applyFont="1" applyAlignment="1" applyProtection="1"/>
    <xf numFmtId="0" fontId="2" fillId="0" borderId="0" xfId="0" applyFont="1"/>
    <xf numFmtId="0" fontId="7" fillId="0" borderId="0" xfId="0" applyFont="1"/>
    <xf numFmtId="0" fontId="8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bochka@&#160;" TargetMode="External"/><Relationship Id="rId1" Type="http://schemas.openxmlformats.org/officeDocument/2006/relationships/hyperlink" Target="mailto:&#1054;&#1051;&#1080;&#1042;@&#16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>
      <selection activeCell="N6" sqref="N6"/>
    </sheetView>
  </sheetViews>
  <sheetFormatPr defaultRowHeight="15"/>
  <cols>
    <col min="1" max="1" width="20" style="3" customWidth="1"/>
    <col min="2" max="2" width="35.85546875" customWidth="1"/>
    <col min="7" max="7" width="11.140625" customWidth="1"/>
    <col min="8" max="9" width="9.140625" hidden="1" customWidth="1"/>
    <col min="10" max="10" width="7.28515625" customWidth="1"/>
    <col min="12" max="12" width="11.7109375" style="7" customWidth="1"/>
    <col min="13" max="13" width="12" style="8" customWidth="1"/>
    <col min="14" max="14" width="15.140625" style="7" customWidth="1"/>
  </cols>
  <sheetData>
    <row r="1" spans="1:14">
      <c r="A1" s="3" t="s">
        <v>20</v>
      </c>
      <c r="B1" t="s">
        <v>21</v>
      </c>
      <c r="C1" t="s">
        <v>22</v>
      </c>
      <c r="D1" t="s">
        <v>23</v>
      </c>
      <c r="E1" t="s">
        <v>24</v>
      </c>
      <c r="F1" s="2">
        <v>0.15</v>
      </c>
      <c r="G1" t="s">
        <v>68</v>
      </c>
      <c r="H1" t="s">
        <v>73</v>
      </c>
      <c r="I1" t="s">
        <v>74</v>
      </c>
      <c r="J1" t="s">
        <v>75</v>
      </c>
      <c r="K1" t="s">
        <v>76</v>
      </c>
      <c r="L1" s="7" t="s">
        <v>77</v>
      </c>
      <c r="M1" s="8" t="s">
        <v>69</v>
      </c>
      <c r="N1" s="7" t="s">
        <v>80</v>
      </c>
    </row>
    <row r="2" spans="1:14">
      <c r="A2" s="4" t="s">
        <v>18</v>
      </c>
      <c r="B2" s="6" t="s">
        <v>66</v>
      </c>
      <c r="C2">
        <v>2</v>
      </c>
      <c r="D2">
        <v>125</v>
      </c>
      <c r="E2">
        <f t="shared" ref="E2:E32" si="0">C2*D2</f>
        <v>250</v>
      </c>
      <c r="F2">
        <f t="shared" ref="F2:F32" si="1">E2+E2*15/100</f>
        <v>287.5</v>
      </c>
      <c r="H2">
        <v>2</v>
      </c>
      <c r="I2">
        <f>C2*H2</f>
        <v>4</v>
      </c>
      <c r="J2">
        <f>1.35*I2</f>
        <v>5.4</v>
      </c>
    </row>
    <row r="3" spans="1:14">
      <c r="A3" s="4" t="s">
        <v>18</v>
      </c>
      <c r="B3" s="6" t="s">
        <v>63</v>
      </c>
      <c r="C3">
        <v>1</v>
      </c>
      <c r="D3">
        <v>250</v>
      </c>
      <c r="E3">
        <f t="shared" si="0"/>
        <v>250</v>
      </c>
      <c r="F3">
        <f t="shared" si="1"/>
        <v>287.5</v>
      </c>
      <c r="H3">
        <v>1</v>
      </c>
      <c r="I3">
        <f t="shared" ref="I3:I65" si="2">C3*H3</f>
        <v>1</v>
      </c>
      <c r="J3">
        <f t="shared" ref="J3:J65" si="3">1.35*I3</f>
        <v>1.35</v>
      </c>
    </row>
    <row r="4" spans="1:14">
      <c r="A4" s="4" t="s">
        <v>18</v>
      </c>
      <c r="B4" s="6" t="s">
        <v>60</v>
      </c>
      <c r="C4">
        <v>1</v>
      </c>
      <c r="D4">
        <v>170</v>
      </c>
      <c r="E4">
        <f t="shared" si="0"/>
        <v>170</v>
      </c>
      <c r="F4">
        <f t="shared" si="1"/>
        <v>195.5</v>
      </c>
      <c r="H4">
        <v>1</v>
      </c>
      <c r="I4">
        <f t="shared" si="2"/>
        <v>1</v>
      </c>
      <c r="J4">
        <f t="shared" si="3"/>
        <v>1.35</v>
      </c>
    </row>
    <row r="5" spans="1:14">
      <c r="A5" s="4" t="s">
        <v>18</v>
      </c>
      <c r="B5" s="6" t="s">
        <v>61</v>
      </c>
      <c r="C5">
        <v>1</v>
      </c>
      <c r="D5">
        <v>33</v>
      </c>
      <c r="E5">
        <f t="shared" si="0"/>
        <v>33</v>
      </c>
      <c r="F5">
        <f t="shared" si="1"/>
        <v>37.950000000000003</v>
      </c>
      <c r="G5">
        <f>SUM(F2:F5)</f>
        <v>808.45</v>
      </c>
      <c r="H5">
        <v>1</v>
      </c>
      <c r="I5">
        <f t="shared" si="2"/>
        <v>1</v>
      </c>
      <c r="J5">
        <f t="shared" si="3"/>
        <v>1.35</v>
      </c>
      <c r="K5">
        <f>SUM(J2:J5)</f>
        <v>9.4499999999999993</v>
      </c>
      <c r="L5" s="7">
        <f>G5+K5</f>
        <v>817.90000000000009</v>
      </c>
      <c r="M5" s="8">
        <v>809</v>
      </c>
      <c r="N5" s="7">
        <f>L5-M5</f>
        <v>8.9000000000000909</v>
      </c>
    </row>
    <row r="6" spans="1:14">
      <c r="A6" s="4" t="s">
        <v>42</v>
      </c>
      <c r="B6" s="6" t="s">
        <v>66</v>
      </c>
      <c r="C6">
        <v>1</v>
      </c>
      <c r="D6">
        <v>125</v>
      </c>
      <c r="E6">
        <f t="shared" si="0"/>
        <v>125</v>
      </c>
      <c r="F6">
        <f t="shared" si="1"/>
        <v>143.75</v>
      </c>
      <c r="H6">
        <v>2</v>
      </c>
      <c r="I6">
        <f t="shared" si="2"/>
        <v>2</v>
      </c>
      <c r="J6">
        <f t="shared" si="3"/>
        <v>2.7</v>
      </c>
    </row>
    <row r="7" spans="1:14">
      <c r="A7" s="4" t="s">
        <v>42</v>
      </c>
      <c r="B7" s="6" t="s">
        <v>63</v>
      </c>
      <c r="C7">
        <v>1</v>
      </c>
      <c r="D7">
        <v>250</v>
      </c>
      <c r="E7">
        <f t="shared" si="0"/>
        <v>250</v>
      </c>
      <c r="F7">
        <f t="shared" si="1"/>
        <v>287.5</v>
      </c>
      <c r="H7">
        <v>1</v>
      </c>
      <c r="I7">
        <f t="shared" si="2"/>
        <v>1</v>
      </c>
      <c r="J7">
        <f t="shared" si="3"/>
        <v>1.35</v>
      </c>
    </row>
    <row r="8" spans="1:14">
      <c r="A8" s="4" t="s">
        <v>42</v>
      </c>
      <c r="B8" s="6" t="s">
        <v>4</v>
      </c>
      <c r="C8">
        <v>1</v>
      </c>
      <c r="D8">
        <v>160</v>
      </c>
      <c r="E8">
        <f t="shared" si="0"/>
        <v>160</v>
      </c>
      <c r="F8">
        <f t="shared" si="1"/>
        <v>184</v>
      </c>
      <c r="G8">
        <f>SUM(F6:F8)</f>
        <v>615.25</v>
      </c>
      <c r="H8">
        <v>1</v>
      </c>
      <c r="I8">
        <f t="shared" si="2"/>
        <v>1</v>
      </c>
      <c r="J8">
        <f t="shared" si="3"/>
        <v>1.35</v>
      </c>
      <c r="K8">
        <f>SUM(J6:J8)</f>
        <v>5.4</v>
      </c>
      <c r="L8" s="7">
        <f t="shared" ref="L8:L67" si="4">G8+K8</f>
        <v>620.65</v>
      </c>
      <c r="M8" s="8">
        <v>621.25</v>
      </c>
      <c r="N8" s="7">
        <f t="shared" ref="N8:N67" si="5">L8-M8</f>
        <v>-0.60000000000002274</v>
      </c>
    </row>
    <row r="9" spans="1:14">
      <c r="A9" s="4" t="s">
        <v>31</v>
      </c>
      <c r="B9" s="6" t="s">
        <v>66</v>
      </c>
      <c r="C9">
        <v>2</v>
      </c>
      <c r="D9">
        <v>125</v>
      </c>
      <c r="E9">
        <f t="shared" si="0"/>
        <v>250</v>
      </c>
      <c r="F9">
        <f t="shared" si="1"/>
        <v>287.5</v>
      </c>
      <c r="H9">
        <v>2</v>
      </c>
      <c r="I9">
        <f t="shared" si="2"/>
        <v>4</v>
      </c>
      <c r="J9">
        <f t="shared" si="3"/>
        <v>5.4</v>
      </c>
    </row>
    <row r="10" spans="1:14">
      <c r="A10" s="4" t="s">
        <v>31</v>
      </c>
      <c r="B10" s="6" t="s">
        <v>62</v>
      </c>
      <c r="C10">
        <v>1</v>
      </c>
      <c r="D10">
        <v>105</v>
      </c>
      <c r="E10">
        <f t="shared" si="0"/>
        <v>105</v>
      </c>
      <c r="F10">
        <f t="shared" si="1"/>
        <v>120.75</v>
      </c>
      <c r="G10">
        <f>SUM(F9:F10)</f>
        <v>408.25</v>
      </c>
      <c r="H10">
        <v>2</v>
      </c>
      <c r="I10">
        <f t="shared" si="2"/>
        <v>2</v>
      </c>
      <c r="J10">
        <f t="shared" si="3"/>
        <v>2.7</v>
      </c>
      <c r="K10">
        <f>SUM(J9:J10)</f>
        <v>8.1000000000000014</v>
      </c>
      <c r="L10" s="7">
        <f t="shared" si="4"/>
        <v>416.35</v>
      </c>
      <c r="M10" s="8">
        <v>410</v>
      </c>
      <c r="N10" s="7">
        <f t="shared" si="5"/>
        <v>6.3500000000000227</v>
      </c>
    </row>
    <row r="11" spans="1:14">
      <c r="A11" s="4" t="s">
        <v>51</v>
      </c>
      <c r="B11" s="6" t="s">
        <v>64</v>
      </c>
      <c r="C11">
        <v>1</v>
      </c>
      <c r="D11">
        <v>75</v>
      </c>
      <c r="E11">
        <f t="shared" si="0"/>
        <v>75</v>
      </c>
      <c r="F11">
        <f t="shared" si="1"/>
        <v>86.25</v>
      </c>
      <c r="H11">
        <v>1</v>
      </c>
      <c r="I11">
        <f t="shared" si="2"/>
        <v>1</v>
      </c>
      <c r="J11">
        <f t="shared" si="3"/>
        <v>1.35</v>
      </c>
    </row>
    <row r="12" spans="1:14">
      <c r="A12" s="4" t="s">
        <v>51</v>
      </c>
      <c r="B12" s="6" t="s">
        <v>4</v>
      </c>
      <c r="C12">
        <v>1</v>
      </c>
      <c r="D12">
        <v>160</v>
      </c>
      <c r="E12">
        <f t="shared" si="0"/>
        <v>160</v>
      </c>
      <c r="F12">
        <f t="shared" si="1"/>
        <v>184</v>
      </c>
      <c r="G12">
        <f>SUM(F11:F12)</f>
        <v>270.25</v>
      </c>
      <c r="H12">
        <v>1</v>
      </c>
      <c r="I12">
        <f t="shared" si="2"/>
        <v>1</v>
      </c>
      <c r="J12">
        <f t="shared" si="3"/>
        <v>1.35</v>
      </c>
      <c r="K12">
        <f>SUM(J11:J12)</f>
        <v>2.7</v>
      </c>
      <c r="L12" s="7">
        <f t="shared" si="4"/>
        <v>272.95</v>
      </c>
      <c r="M12" s="8">
        <v>271</v>
      </c>
      <c r="N12" s="7">
        <f t="shared" si="5"/>
        <v>1.9499999999999886</v>
      </c>
    </row>
    <row r="13" spans="1:14">
      <c r="A13" s="5" t="s">
        <v>49</v>
      </c>
      <c r="B13" s="6" t="s">
        <v>64</v>
      </c>
      <c r="C13">
        <v>2</v>
      </c>
      <c r="D13">
        <v>75</v>
      </c>
      <c r="E13">
        <f t="shared" si="0"/>
        <v>150</v>
      </c>
      <c r="F13">
        <f t="shared" si="1"/>
        <v>172.5</v>
      </c>
      <c r="G13">
        <f>SUM(F13)</f>
        <v>172.5</v>
      </c>
      <c r="H13">
        <v>1</v>
      </c>
      <c r="I13">
        <f t="shared" si="2"/>
        <v>2</v>
      </c>
      <c r="J13">
        <f t="shared" si="3"/>
        <v>2.7</v>
      </c>
      <c r="K13">
        <f>SUM(J13)</f>
        <v>2.7</v>
      </c>
      <c r="L13" s="7">
        <f t="shared" si="4"/>
        <v>175.2</v>
      </c>
      <c r="M13" s="8">
        <v>172.5</v>
      </c>
      <c r="N13" s="7">
        <f t="shared" si="5"/>
        <v>2.6999999999999886</v>
      </c>
    </row>
    <row r="14" spans="1:14">
      <c r="A14" s="4" t="s">
        <v>40</v>
      </c>
      <c r="B14" s="6" t="s">
        <v>66</v>
      </c>
      <c r="C14">
        <v>2</v>
      </c>
      <c r="D14">
        <v>125</v>
      </c>
      <c r="E14">
        <f t="shared" si="0"/>
        <v>250</v>
      </c>
      <c r="F14">
        <f t="shared" si="1"/>
        <v>287.5</v>
      </c>
      <c r="G14">
        <f>SUM(F14)</f>
        <v>287.5</v>
      </c>
      <c r="H14">
        <v>2</v>
      </c>
      <c r="I14">
        <f t="shared" si="2"/>
        <v>4</v>
      </c>
      <c r="J14">
        <f t="shared" si="3"/>
        <v>5.4</v>
      </c>
      <c r="K14">
        <f>SUM(J14)</f>
        <v>5.4</v>
      </c>
      <c r="L14" s="7">
        <f t="shared" si="4"/>
        <v>292.89999999999998</v>
      </c>
      <c r="M14" s="8">
        <v>290</v>
      </c>
      <c r="N14" s="7">
        <f t="shared" si="5"/>
        <v>2.8999999999999773</v>
      </c>
    </row>
    <row r="15" spans="1:14">
      <c r="A15" s="4" t="s">
        <v>46</v>
      </c>
      <c r="B15" s="6" t="s">
        <v>66</v>
      </c>
      <c r="C15">
        <v>4</v>
      </c>
      <c r="D15">
        <v>125</v>
      </c>
      <c r="E15">
        <f t="shared" si="0"/>
        <v>500</v>
      </c>
      <c r="F15">
        <f t="shared" si="1"/>
        <v>575</v>
      </c>
      <c r="G15">
        <f>SUM(F15)</f>
        <v>575</v>
      </c>
      <c r="H15">
        <v>2</v>
      </c>
      <c r="I15">
        <f t="shared" si="2"/>
        <v>8</v>
      </c>
      <c r="J15">
        <f t="shared" si="3"/>
        <v>10.8</v>
      </c>
      <c r="K15">
        <f>SUM(J15)</f>
        <v>10.8</v>
      </c>
      <c r="L15" s="7">
        <f t="shared" si="4"/>
        <v>585.79999999999995</v>
      </c>
      <c r="M15" s="8">
        <v>575</v>
      </c>
      <c r="N15" s="7">
        <f t="shared" si="5"/>
        <v>10.799999999999955</v>
      </c>
    </row>
    <row r="16" spans="1:14">
      <c r="A16" s="4" t="s">
        <v>47</v>
      </c>
      <c r="B16" s="6" t="s">
        <v>66</v>
      </c>
      <c r="C16">
        <v>1</v>
      </c>
      <c r="D16">
        <v>125</v>
      </c>
      <c r="E16">
        <f t="shared" si="0"/>
        <v>125</v>
      </c>
      <c r="F16">
        <f t="shared" si="1"/>
        <v>143.75</v>
      </c>
      <c r="G16">
        <f>SUM(F16)</f>
        <v>143.75</v>
      </c>
      <c r="H16">
        <v>2</v>
      </c>
      <c r="I16">
        <f t="shared" si="2"/>
        <v>2</v>
      </c>
      <c r="J16">
        <f t="shared" si="3"/>
        <v>2.7</v>
      </c>
      <c r="K16">
        <f>SUM(J16)</f>
        <v>2.7</v>
      </c>
      <c r="L16" s="7">
        <f t="shared" si="4"/>
        <v>146.44999999999999</v>
      </c>
      <c r="M16" s="8">
        <v>144</v>
      </c>
      <c r="N16" s="7">
        <f t="shared" si="5"/>
        <v>2.4499999999999886</v>
      </c>
    </row>
    <row r="17" spans="1:14">
      <c r="A17" s="4" t="s">
        <v>57</v>
      </c>
      <c r="B17" s="6" t="s">
        <v>10</v>
      </c>
      <c r="C17">
        <v>4</v>
      </c>
      <c r="D17">
        <v>34</v>
      </c>
      <c r="E17">
        <f t="shared" si="0"/>
        <v>136</v>
      </c>
      <c r="F17">
        <f t="shared" si="1"/>
        <v>156.4</v>
      </c>
      <c r="H17">
        <v>2</v>
      </c>
      <c r="I17">
        <f t="shared" si="2"/>
        <v>8</v>
      </c>
      <c r="J17">
        <f t="shared" si="3"/>
        <v>10.8</v>
      </c>
    </row>
    <row r="18" spans="1:14">
      <c r="A18" s="4" t="s">
        <v>37</v>
      </c>
      <c r="B18" s="6" t="s">
        <v>66</v>
      </c>
      <c r="C18">
        <v>4</v>
      </c>
      <c r="D18">
        <v>125</v>
      </c>
      <c r="E18">
        <f t="shared" si="0"/>
        <v>500</v>
      </c>
      <c r="F18">
        <f t="shared" si="1"/>
        <v>575</v>
      </c>
      <c r="H18">
        <v>2</v>
      </c>
      <c r="I18">
        <f t="shared" si="2"/>
        <v>8</v>
      </c>
      <c r="J18">
        <f t="shared" si="3"/>
        <v>10.8</v>
      </c>
    </row>
    <row r="19" spans="1:14">
      <c r="A19" s="4" t="s">
        <v>37</v>
      </c>
      <c r="B19" s="6" t="s">
        <v>64</v>
      </c>
      <c r="C19">
        <v>3</v>
      </c>
      <c r="D19">
        <v>75</v>
      </c>
      <c r="E19">
        <f t="shared" si="0"/>
        <v>225</v>
      </c>
      <c r="F19">
        <f t="shared" si="1"/>
        <v>258.75</v>
      </c>
      <c r="H19">
        <v>1</v>
      </c>
      <c r="I19">
        <f t="shared" si="2"/>
        <v>3</v>
      </c>
      <c r="J19">
        <f t="shared" si="3"/>
        <v>4.0500000000000007</v>
      </c>
    </row>
    <row r="20" spans="1:14">
      <c r="A20" s="4" t="s">
        <v>37</v>
      </c>
      <c r="B20" s="6" t="s">
        <v>62</v>
      </c>
      <c r="C20">
        <v>2</v>
      </c>
      <c r="D20">
        <v>105</v>
      </c>
      <c r="E20">
        <f t="shared" si="0"/>
        <v>210</v>
      </c>
      <c r="F20">
        <f t="shared" si="1"/>
        <v>241.5</v>
      </c>
      <c r="G20">
        <f>SUM(F17:F20)</f>
        <v>1231.6500000000001</v>
      </c>
      <c r="H20">
        <v>2</v>
      </c>
      <c r="I20">
        <f t="shared" si="2"/>
        <v>4</v>
      </c>
      <c r="J20">
        <f t="shared" si="3"/>
        <v>5.4</v>
      </c>
      <c r="K20">
        <f>SUM(J17:J20)</f>
        <v>31.050000000000004</v>
      </c>
      <c r="L20" s="7">
        <f t="shared" si="4"/>
        <v>1262.7</v>
      </c>
      <c r="M20" s="8">
        <v>1231.6500000000001</v>
      </c>
      <c r="N20" s="7">
        <f t="shared" si="5"/>
        <v>31.049999999999955</v>
      </c>
    </row>
    <row r="21" spans="1:14">
      <c r="A21" s="4" t="s">
        <v>15</v>
      </c>
      <c r="B21" s="6" t="s">
        <v>65</v>
      </c>
      <c r="C21">
        <v>2</v>
      </c>
      <c r="D21">
        <v>95</v>
      </c>
      <c r="E21">
        <f t="shared" si="0"/>
        <v>190</v>
      </c>
      <c r="F21">
        <f t="shared" si="1"/>
        <v>218.5</v>
      </c>
      <c r="G21">
        <f>SUM(F21)</f>
        <v>218.5</v>
      </c>
      <c r="H21">
        <v>1</v>
      </c>
      <c r="I21">
        <f t="shared" si="2"/>
        <v>2</v>
      </c>
      <c r="J21">
        <f t="shared" si="3"/>
        <v>2.7</v>
      </c>
      <c r="K21">
        <f>SUM(J21)</f>
        <v>2.7</v>
      </c>
      <c r="L21" s="7">
        <f t="shared" si="4"/>
        <v>221.2</v>
      </c>
      <c r="M21" s="8">
        <v>218.5</v>
      </c>
      <c r="N21" s="7">
        <f t="shared" si="5"/>
        <v>2.6999999999999886</v>
      </c>
    </row>
    <row r="22" spans="1:14">
      <c r="A22" s="4" t="s">
        <v>41</v>
      </c>
      <c r="B22" s="6" t="s">
        <v>66</v>
      </c>
      <c r="C22">
        <v>1</v>
      </c>
      <c r="D22">
        <v>125</v>
      </c>
      <c r="E22">
        <f t="shared" si="0"/>
        <v>125</v>
      </c>
      <c r="F22">
        <f t="shared" si="1"/>
        <v>143.75</v>
      </c>
      <c r="H22">
        <v>2</v>
      </c>
      <c r="I22">
        <f t="shared" si="2"/>
        <v>2</v>
      </c>
      <c r="J22">
        <f t="shared" si="3"/>
        <v>2.7</v>
      </c>
    </row>
    <row r="23" spans="1:14">
      <c r="A23" s="4" t="s">
        <v>41</v>
      </c>
      <c r="B23" s="6" t="s">
        <v>63</v>
      </c>
      <c r="C23">
        <v>1</v>
      </c>
      <c r="D23">
        <v>250</v>
      </c>
      <c r="E23">
        <f t="shared" si="0"/>
        <v>250</v>
      </c>
      <c r="F23">
        <f t="shared" si="1"/>
        <v>287.5</v>
      </c>
      <c r="G23">
        <f>SUM(F22:F23)</f>
        <v>431.25</v>
      </c>
      <c r="H23">
        <v>1</v>
      </c>
      <c r="I23">
        <f t="shared" si="2"/>
        <v>1</v>
      </c>
      <c r="J23">
        <f t="shared" si="3"/>
        <v>1.35</v>
      </c>
      <c r="K23">
        <f>SUM(J22:J23)</f>
        <v>4.0500000000000007</v>
      </c>
      <c r="L23" s="7">
        <f t="shared" si="4"/>
        <v>435.3</v>
      </c>
      <c r="M23" s="8">
        <v>432</v>
      </c>
      <c r="N23" s="7">
        <f t="shared" si="5"/>
        <v>3.3000000000000114</v>
      </c>
    </row>
    <row r="24" spans="1:14">
      <c r="A24" s="4" t="s">
        <v>25</v>
      </c>
      <c r="B24" s="6" t="s">
        <v>66</v>
      </c>
      <c r="C24">
        <v>1</v>
      </c>
      <c r="D24">
        <v>125</v>
      </c>
      <c r="E24">
        <f t="shared" si="0"/>
        <v>125</v>
      </c>
      <c r="F24">
        <f t="shared" si="1"/>
        <v>143.75</v>
      </c>
      <c r="H24">
        <v>2</v>
      </c>
      <c r="I24">
        <f t="shared" si="2"/>
        <v>2</v>
      </c>
      <c r="J24">
        <f t="shared" si="3"/>
        <v>2.7</v>
      </c>
    </row>
    <row r="25" spans="1:14">
      <c r="A25" s="4" t="s">
        <v>25</v>
      </c>
      <c r="B25" s="6" t="s">
        <v>64</v>
      </c>
      <c r="C25">
        <v>1</v>
      </c>
      <c r="D25">
        <v>75</v>
      </c>
      <c r="E25">
        <f t="shared" si="0"/>
        <v>75</v>
      </c>
      <c r="F25">
        <f t="shared" si="1"/>
        <v>86.25</v>
      </c>
      <c r="H25">
        <v>1</v>
      </c>
      <c r="I25">
        <f t="shared" si="2"/>
        <v>1</v>
      </c>
      <c r="J25">
        <f t="shared" si="3"/>
        <v>1.35</v>
      </c>
    </row>
    <row r="26" spans="1:14">
      <c r="A26" s="4" t="s">
        <v>25</v>
      </c>
      <c r="B26" s="6" t="s">
        <v>62</v>
      </c>
      <c r="C26">
        <v>1</v>
      </c>
      <c r="D26">
        <v>105</v>
      </c>
      <c r="E26">
        <f t="shared" si="0"/>
        <v>105</v>
      </c>
      <c r="F26">
        <f t="shared" si="1"/>
        <v>120.75</v>
      </c>
      <c r="G26">
        <f>SUM(F24:F26)</f>
        <v>350.75</v>
      </c>
      <c r="H26">
        <v>2</v>
      </c>
      <c r="I26">
        <f t="shared" si="2"/>
        <v>2</v>
      </c>
      <c r="J26">
        <f t="shared" si="3"/>
        <v>2.7</v>
      </c>
      <c r="K26">
        <f>SUM(J24:J26)</f>
        <v>6.7500000000000009</v>
      </c>
      <c r="L26" s="7">
        <f t="shared" si="4"/>
        <v>357.5</v>
      </c>
      <c r="M26" s="8">
        <v>350.75</v>
      </c>
      <c r="N26" s="7">
        <f t="shared" si="5"/>
        <v>6.75</v>
      </c>
    </row>
    <row r="27" spans="1:14">
      <c r="A27" s="4" t="s">
        <v>53</v>
      </c>
      <c r="B27" s="6" t="s">
        <v>64</v>
      </c>
      <c r="C27">
        <v>1</v>
      </c>
      <c r="D27">
        <v>75</v>
      </c>
      <c r="E27">
        <f t="shared" si="0"/>
        <v>75</v>
      </c>
      <c r="F27">
        <f t="shared" si="1"/>
        <v>86.25</v>
      </c>
      <c r="H27">
        <v>1</v>
      </c>
      <c r="I27">
        <f t="shared" si="2"/>
        <v>1</v>
      </c>
      <c r="J27">
        <f t="shared" si="3"/>
        <v>1.35</v>
      </c>
    </row>
    <row r="28" spans="1:14">
      <c r="A28" s="4" t="s">
        <v>53</v>
      </c>
      <c r="B28" s="6" t="s">
        <v>62</v>
      </c>
      <c r="C28">
        <v>1</v>
      </c>
      <c r="D28">
        <v>105</v>
      </c>
      <c r="E28">
        <f t="shared" si="0"/>
        <v>105</v>
      </c>
      <c r="F28">
        <f t="shared" si="1"/>
        <v>120.75</v>
      </c>
      <c r="G28">
        <f>SUM(F27:F28)</f>
        <v>207</v>
      </c>
      <c r="H28">
        <v>2</v>
      </c>
      <c r="I28">
        <f t="shared" si="2"/>
        <v>2</v>
      </c>
      <c r="J28">
        <f t="shared" si="3"/>
        <v>2.7</v>
      </c>
      <c r="K28">
        <f>SUM(J27:J28)</f>
        <v>4.0500000000000007</v>
      </c>
      <c r="L28" s="7">
        <f t="shared" si="4"/>
        <v>211.05</v>
      </c>
      <c r="M28" s="8">
        <v>207</v>
      </c>
      <c r="N28" s="7">
        <f t="shared" si="5"/>
        <v>4.0500000000000114</v>
      </c>
    </row>
    <row r="29" spans="1:14">
      <c r="A29" s="4" t="s">
        <v>26</v>
      </c>
      <c r="B29" s="6" t="s">
        <v>66</v>
      </c>
      <c r="C29">
        <v>2</v>
      </c>
      <c r="D29">
        <v>125</v>
      </c>
      <c r="E29">
        <f t="shared" si="0"/>
        <v>250</v>
      </c>
      <c r="F29">
        <f t="shared" si="1"/>
        <v>287.5</v>
      </c>
      <c r="H29">
        <v>2</v>
      </c>
      <c r="I29">
        <f t="shared" si="2"/>
        <v>4</v>
      </c>
      <c r="J29">
        <f t="shared" si="3"/>
        <v>5.4</v>
      </c>
    </row>
    <row r="30" spans="1:14">
      <c r="A30" s="4" t="s">
        <v>26</v>
      </c>
      <c r="B30" s="6" t="s">
        <v>4</v>
      </c>
      <c r="C30">
        <v>1</v>
      </c>
      <c r="D30">
        <v>160</v>
      </c>
      <c r="E30">
        <f t="shared" si="0"/>
        <v>160</v>
      </c>
      <c r="F30">
        <f t="shared" si="1"/>
        <v>184</v>
      </c>
      <c r="G30">
        <f>SUM(F29:F30)</f>
        <v>471.5</v>
      </c>
      <c r="H30">
        <v>1</v>
      </c>
      <c r="I30">
        <f t="shared" si="2"/>
        <v>1</v>
      </c>
      <c r="J30">
        <f t="shared" si="3"/>
        <v>1.35</v>
      </c>
      <c r="K30">
        <f>SUM(J29:J30)</f>
        <v>6.75</v>
      </c>
      <c r="L30" s="7">
        <f t="shared" si="4"/>
        <v>478.25</v>
      </c>
      <c r="M30" s="8">
        <v>471.5</v>
      </c>
      <c r="N30" s="7">
        <f t="shared" si="5"/>
        <v>6.75</v>
      </c>
    </row>
    <row r="31" spans="1:14">
      <c r="A31" s="4" t="s">
        <v>52</v>
      </c>
      <c r="B31" s="6" t="s">
        <v>64</v>
      </c>
      <c r="C31">
        <v>2</v>
      </c>
      <c r="D31">
        <v>75</v>
      </c>
      <c r="E31">
        <f t="shared" si="0"/>
        <v>150</v>
      </c>
      <c r="F31">
        <f t="shared" si="1"/>
        <v>172.5</v>
      </c>
      <c r="G31">
        <f>SUM(F31)</f>
        <v>172.5</v>
      </c>
      <c r="H31">
        <v>1</v>
      </c>
      <c r="I31">
        <f t="shared" si="2"/>
        <v>2</v>
      </c>
      <c r="J31">
        <f t="shared" si="3"/>
        <v>2.7</v>
      </c>
      <c r="K31">
        <f>SUM(J31)</f>
        <v>2.7</v>
      </c>
      <c r="L31" s="7">
        <f t="shared" si="4"/>
        <v>175.2</v>
      </c>
      <c r="M31" s="8">
        <v>172.5</v>
      </c>
      <c r="N31" s="7">
        <f t="shared" si="5"/>
        <v>2.6999999999999886</v>
      </c>
    </row>
    <row r="32" spans="1:14">
      <c r="A32" s="4" t="s">
        <v>29</v>
      </c>
      <c r="B32" s="6" t="s">
        <v>66</v>
      </c>
      <c r="C32">
        <v>3</v>
      </c>
      <c r="D32">
        <v>125</v>
      </c>
      <c r="E32">
        <f t="shared" si="0"/>
        <v>375</v>
      </c>
      <c r="F32">
        <f t="shared" si="1"/>
        <v>431.25</v>
      </c>
      <c r="G32">
        <f>SUM(F32)</f>
        <v>431.25</v>
      </c>
      <c r="H32">
        <v>2</v>
      </c>
      <c r="I32">
        <f t="shared" si="2"/>
        <v>6</v>
      </c>
      <c r="J32">
        <f t="shared" si="3"/>
        <v>8.1000000000000014</v>
      </c>
      <c r="K32">
        <f>SUM(J32)</f>
        <v>8.1000000000000014</v>
      </c>
      <c r="L32" s="7">
        <f t="shared" si="4"/>
        <v>439.35</v>
      </c>
      <c r="M32" s="8">
        <v>432</v>
      </c>
      <c r="N32" s="7">
        <f t="shared" si="5"/>
        <v>7.3500000000000227</v>
      </c>
    </row>
    <row r="33" spans="1:14">
      <c r="A33" s="4" t="s">
        <v>45</v>
      </c>
      <c r="B33" s="6" t="s">
        <v>66</v>
      </c>
      <c r="C33">
        <v>1</v>
      </c>
      <c r="D33">
        <v>125</v>
      </c>
      <c r="E33">
        <f t="shared" ref="E33:E64" si="6">C33*D33</f>
        <v>125</v>
      </c>
      <c r="F33">
        <f t="shared" ref="F33:F64" si="7">E33+E33*15/100</f>
        <v>143.75</v>
      </c>
      <c r="G33">
        <f>SUM(F33)</f>
        <v>143.75</v>
      </c>
      <c r="H33">
        <v>2</v>
      </c>
      <c r="I33">
        <f t="shared" si="2"/>
        <v>2</v>
      </c>
      <c r="J33">
        <f t="shared" si="3"/>
        <v>2.7</v>
      </c>
      <c r="K33">
        <f>SUM(J33)</f>
        <v>2.7</v>
      </c>
      <c r="L33" s="7">
        <f t="shared" si="4"/>
        <v>146.44999999999999</v>
      </c>
      <c r="M33" s="8">
        <v>144</v>
      </c>
      <c r="N33" s="7">
        <f t="shared" si="5"/>
        <v>2.4499999999999886</v>
      </c>
    </row>
    <row r="34" spans="1:14">
      <c r="A34" s="4" t="s">
        <v>27</v>
      </c>
      <c r="B34" s="6" t="s">
        <v>66</v>
      </c>
      <c r="C34">
        <v>2</v>
      </c>
      <c r="D34">
        <v>125</v>
      </c>
      <c r="E34">
        <f t="shared" si="6"/>
        <v>250</v>
      </c>
      <c r="F34">
        <f t="shared" si="7"/>
        <v>287.5</v>
      </c>
      <c r="H34">
        <v>2</v>
      </c>
      <c r="I34">
        <f t="shared" si="2"/>
        <v>4</v>
      </c>
      <c r="J34">
        <f t="shared" si="3"/>
        <v>5.4</v>
      </c>
    </row>
    <row r="35" spans="1:14">
      <c r="A35" s="4" t="s">
        <v>27</v>
      </c>
      <c r="B35" s="6" t="s">
        <v>64</v>
      </c>
      <c r="C35">
        <v>4</v>
      </c>
      <c r="D35">
        <v>75</v>
      </c>
      <c r="E35">
        <f t="shared" si="6"/>
        <v>300</v>
      </c>
      <c r="F35">
        <f t="shared" si="7"/>
        <v>345</v>
      </c>
      <c r="G35">
        <f>SUM(F34:F35)</f>
        <v>632.5</v>
      </c>
      <c r="H35">
        <v>1</v>
      </c>
      <c r="I35">
        <f t="shared" si="2"/>
        <v>4</v>
      </c>
      <c r="J35">
        <f t="shared" si="3"/>
        <v>5.4</v>
      </c>
      <c r="K35">
        <f>SUM(J34:J35)</f>
        <v>10.8</v>
      </c>
      <c r="L35" s="7">
        <f t="shared" si="4"/>
        <v>643.29999999999995</v>
      </c>
      <c r="M35" s="8">
        <v>632.5</v>
      </c>
      <c r="N35" s="7">
        <f t="shared" si="5"/>
        <v>10.799999999999955</v>
      </c>
    </row>
    <row r="36" spans="1:14">
      <c r="A36" s="4" t="s">
        <v>50</v>
      </c>
      <c r="B36" s="6" t="s">
        <v>64</v>
      </c>
      <c r="C36">
        <v>2</v>
      </c>
      <c r="D36">
        <v>75</v>
      </c>
      <c r="E36">
        <f t="shared" si="6"/>
        <v>150</v>
      </c>
      <c r="F36">
        <f t="shared" si="7"/>
        <v>172.5</v>
      </c>
      <c r="H36">
        <v>1</v>
      </c>
      <c r="I36">
        <f t="shared" si="2"/>
        <v>2</v>
      </c>
      <c r="J36">
        <f t="shared" si="3"/>
        <v>2.7</v>
      </c>
    </row>
    <row r="37" spans="1:14">
      <c r="A37" s="4" t="s">
        <v>50</v>
      </c>
      <c r="B37" s="6" t="s">
        <v>4</v>
      </c>
      <c r="C37">
        <v>1</v>
      </c>
      <c r="D37">
        <v>160</v>
      </c>
      <c r="E37">
        <f t="shared" si="6"/>
        <v>160</v>
      </c>
      <c r="F37">
        <f t="shared" si="7"/>
        <v>184</v>
      </c>
      <c r="G37">
        <f>SUM(F36:F37)</f>
        <v>356.5</v>
      </c>
      <c r="H37">
        <v>1</v>
      </c>
      <c r="I37">
        <f t="shared" si="2"/>
        <v>1</v>
      </c>
      <c r="J37">
        <f t="shared" si="3"/>
        <v>1.35</v>
      </c>
      <c r="K37">
        <f>SUM(J36:J37)</f>
        <v>4.0500000000000007</v>
      </c>
      <c r="L37" s="7">
        <f t="shared" si="4"/>
        <v>360.55</v>
      </c>
      <c r="M37" s="8">
        <v>356.5</v>
      </c>
      <c r="N37" s="7">
        <f t="shared" si="5"/>
        <v>4.0500000000000114</v>
      </c>
    </row>
    <row r="38" spans="1:14">
      <c r="A38" s="4" t="s">
        <v>36</v>
      </c>
      <c r="B38" s="6" t="s">
        <v>66</v>
      </c>
      <c r="C38">
        <v>2</v>
      </c>
      <c r="D38">
        <v>125</v>
      </c>
      <c r="E38">
        <f t="shared" si="6"/>
        <v>250</v>
      </c>
      <c r="F38">
        <f t="shared" si="7"/>
        <v>287.5</v>
      </c>
      <c r="G38">
        <f>SUM(F38)</f>
        <v>287.5</v>
      </c>
      <c r="H38">
        <v>2</v>
      </c>
      <c r="I38">
        <f t="shared" si="2"/>
        <v>4</v>
      </c>
      <c r="J38">
        <f t="shared" si="3"/>
        <v>5.4</v>
      </c>
      <c r="K38">
        <f>SUM(J38)</f>
        <v>5.4</v>
      </c>
      <c r="L38" s="7">
        <f t="shared" si="4"/>
        <v>292.89999999999998</v>
      </c>
      <c r="M38" s="8">
        <v>290</v>
      </c>
      <c r="N38" s="7">
        <f t="shared" si="5"/>
        <v>2.8999999999999773</v>
      </c>
    </row>
    <row r="39" spans="1:14">
      <c r="A39" s="4" t="s">
        <v>54</v>
      </c>
      <c r="B39" s="6" t="s">
        <v>64</v>
      </c>
      <c r="C39">
        <v>3</v>
      </c>
      <c r="D39">
        <v>75</v>
      </c>
      <c r="E39">
        <f t="shared" si="6"/>
        <v>225</v>
      </c>
      <c r="F39">
        <f t="shared" si="7"/>
        <v>258.75</v>
      </c>
      <c r="G39">
        <f>SUM(F39)</f>
        <v>258.75</v>
      </c>
      <c r="H39">
        <v>1</v>
      </c>
      <c r="I39">
        <f t="shared" si="2"/>
        <v>3</v>
      </c>
      <c r="J39">
        <f t="shared" si="3"/>
        <v>4.0500000000000007</v>
      </c>
      <c r="K39">
        <f>SUM(J39)</f>
        <v>4.0500000000000007</v>
      </c>
      <c r="L39" s="7">
        <f t="shared" si="4"/>
        <v>262.8</v>
      </c>
      <c r="M39" s="8">
        <v>259</v>
      </c>
      <c r="N39" s="7">
        <f t="shared" si="5"/>
        <v>3.8000000000000114</v>
      </c>
    </row>
    <row r="40" spans="1:14">
      <c r="A40" s="4" t="s">
        <v>35</v>
      </c>
      <c r="B40" s="6" t="s">
        <v>66</v>
      </c>
      <c r="C40">
        <v>1</v>
      </c>
      <c r="D40">
        <v>125</v>
      </c>
      <c r="E40">
        <f t="shared" si="6"/>
        <v>125</v>
      </c>
      <c r="F40">
        <f t="shared" si="7"/>
        <v>143.75</v>
      </c>
      <c r="H40">
        <v>2</v>
      </c>
      <c r="I40">
        <f t="shared" si="2"/>
        <v>2</v>
      </c>
      <c r="J40">
        <f t="shared" si="3"/>
        <v>2.7</v>
      </c>
    </row>
    <row r="41" spans="1:14">
      <c r="A41" s="4" t="s">
        <v>35</v>
      </c>
      <c r="B41" s="6" t="s">
        <v>64</v>
      </c>
      <c r="C41">
        <v>1</v>
      </c>
      <c r="D41">
        <v>75</v>
      </c>
      <c r="E41">
        <f t="shared" si="6"/>
        <v>75</v>
      </c>
      <c r="F41">
        <f t="shared" si="7"/>
        <v>86.25</v>
      </c>
      <c r="H41">
        <v>1</v>
      </c>
      <c r="I41">
        <f t="shared" si="2"/>
        <v>1</v>
      </c>
      <c r="J41">
        <f t="shared" si="3"/>
        <v>1.35</v>
      </c>
    </row>
    <row r="42" spans="1:14">
      <c r="A42" s="4" t="s">
        <v>35</v>
      </c>
      <c r="B42" s="6" t="s">
        <v>9</v>
      </c>
      <c r="C42">
        <v>1</v>
      </c>
      <c r="D42">
        <v>60</v>
      </c>
      <c r="E42">
        <f t="shared" si="6"/>
        <v>60</v>
      </c>
      <c r="F42">
        <f t="shared" si="7"/>
        <v>69</v>
      </c>
      <c r="G42">
        <f>SUM(F40:F42)</f>
        <v>299</v>
      </c>
      <c r="H42">
        <v>1</v>
      </c>
      <c r="I42">
        <f t="shared" si="2"/>
        <v>1</v>
      </c>
      <c r="J42">
        <f t="shared" si="3"/>
        <v>1.35</v>
      </c>
      <c r="K42">
        <f>SUM(J40:J42)</f>
        <v>5.4</v>
      </c>
      <c r="L42" s="7">
        <f t="shared" si="4"/>
        <v>304.39999999999998</v>
      </c>
      <c r="M42" s="8">
        <v>299</v>
      </c>
      <c r="N42" s="7">
        <f t="shared" si="5"/>
        <v>5.3999999999999773</v>
      </c>
    </row>
    <row r="43" spans="1:14">
      <c r="A43" s="4" t="s">
        <v>32</v>
      </c>
      <c r="B43" s="6" t="s">
        <v>66</v>
      </c>
      <c r="C43">
        <v>1</v>
      </c>
      <c r="D43">
        <v>125</v>
      </c>
      <c r="E43">
        <f t="shared" si="6"/>
        <v>125</v>
      </c>
      <c r="F43">
        <f t="shared" si="7"/>
        <v>143.75</v>
      </c>
      <c r="G43">
        <f>SUM(F43)</f>
        <v>143.75</v>
      </c>
      <c r="H43">
        <v>2</v>
      </c>
      <c r="I43">
        <f t="shared" si="2"/>
        <v>2</v>
      </c>
      <c r="J43">
        <f t="shared" si="3"/>
        <v>2.7</v>
      </c>
      <c r="K43">
        <f>SUM(J43)</f>
        <v>2.7</v>
      </c>
      <c r="L43" s="7">
        <f t="shared" si="4"/>
        <v>146.44999999999999</v>
      </c>
      <c r="M43" s="8">
        <v>143.75</v>
      </c>
      <c r="N43" s="7">
        <f t="shared" si="5"/>
        <v>2.6999999999999886</v>
      </c>
    </row>
    <row r="44" spans="1:14">
      <c r="A44" s="4" t="s">
        <v>30</v>
      </c>
      <c r="B44" s="6" t="s">
        <v>66</v>
      </c>
      <c r="C44">
        <v>2</v>
      </c>
      <c r="D44">
        <v>125</v>
      </c>
      <c r="E44">
        <f t="shared" si="6"/>
        <v>250</v>
      </c>
      <c r="F44">
        <f t="shared" si="7"/>
        <v>287.5</v>
      </c>
      <c r="H44">
        <v>2</v>
      </c>
      <c r="I44">
        <f t="shared" si="2"/>
        <v>4</v>
      </c>
      <c r="J44">
        <f t="shared" si="3"/>
        <v>5.4</v>
      </c>
    </row>
    <row r="45" spans="1:14">
      <c r="A45" s="4" t="s">
        <v>30</v>
      </c>
      <c r="B45" s="6" t="s">
        <v>64</v>
      </c>
      <c r="C45">
        <v>2</v>
      </c>
      <c r="D45">
        <v>75</v>
      </c>
      <c r="E45">
        <f t="shared" si="6"/>
        <v>150</v>
      </c>
      <c r="F45">
        <f t="shared" si="7"/>
        <v>172.5</v>
      </c>
      <c r="H45">
        <v>1</v>
      </c>
      <c r="I45">
        <f t="shared" si="2"/>
        <v>2</v>
      </c>
      <c r="J45">
        <f t="shared" si="3"/>
        <v>2.7</v>
      </c>
    </row>
    <row r="46" spans="1:14">
      <c r="A46" s="4" t="s">
        <v>30</v>
      </c>
      <c r="B46" s="6" t="s">
        <v>63</v>
      </c>
      <c r="C46">
        <v>1</v>
      </c>
      <c r="D46">
        <v>250</v>
      </c>
      <c r="E46">
        <f t="shared" si="6"/>
        <v>250</v>
      </c>
      <c r="F46">
        <f t="shared" si="7"/>
        <v>287.5</v>
      </c>
      <c r="H46">
        <v>1</v>
      </c>
      <c r="I46">
        <f t="shared" si="2"/>
        <v>1</v>
      </c>
      <c r="J46">
        <f t="shared" si="3"/>
        <v>1.35</v>
      </c>
    </row>
    <row r="47" spans="1:14">
      <c r="A47" s="4" t="s">
        <v>30</v>
      </c>
      <c r="B47" s="6" t="s">
        <v>4</v>
      </c>
      <c r="C47">
        <v>1</v>
      </c>
      <c r="D47">
        <v>160</v>
      </c>
      <c r="E47">
        <f t="shared" si="6"/>
        <v>160</v>
      </c>
      <c r="F47">
        <f t="shared" si="7"/>
        <v>184</v>
      </c>
      <c r="H47">
        <v>1</v>
      </c>
      <c r="I47">
        <f t="shared" si="2"/>
        <v>1</v>
      </c>
      <c r="J47">
        <f t="shared" si="3"/>
        <v>1.35</v>
      </c>
    </row>
    <row r="48" spans="1:14">
      <c r="A48" s="4" t="s">
        <v>30</v>
      </c>
      <c r="B48" s="6" t="s">
        <v>62</v>
      </c>
      <c r="C48">
        <v>1</v>
      </c>
      <c r="D48">
        <v>105</v>
      </c>
      <c r="E48">
        <f t="shared" si="6"/>
        <v>105</v>
      </c>
      <c r="F48">
        <f t="shared" si="7"/>
        <v>120.75</v>
      </c>
      <c r="H48">
        <v>2</v>
      </c>
      <c r="I48">
        <f t="shared" si="2"/>
        <v>2</v>
      </c>
      <c r="J48">
        <f t="shared" si="3"/>
        <v>2.7</v>
      </c>
    </row>
    <row r="49" spans="1:14">
      <c r="A49" s="4" t="s">
        <v>30</v>
      </c>
      <c r="B49" s="6" t="s">
        <v>61</v>
      </c>
      <c r="C49">
        <v>1</v>
      </c>
      <c r="D49">
        <v>33</v>
      </c>
      <c r="E49">
        <f t="shared" si="6"/>
        <v>33</v>
      </c>
      <c r="F49">
        <f t="shared" si="7"/>
        <v>37.950000000000003</v>
      </c>
      <c r="H49">
        <v>1</v>
      </c>
      <c r="I49">
        <f t="shared" si="2"/>
        <v>1</v>
      </c>
      <c r="J49">
        <f t="shared" si="3"/>
        <v>1.35</v>
      </c>
    </row>
    <row r="50" spans="1:14">
      <c r="A50" s="4" t="s">
        <v>30</v>
      </c>
      <c r="B50" s="6" t="s">
        <v>8</v>
      </c>
      <c r="C50">
        <v>2</v>
      </c>
      <c r="D50">
        <v>33</v>
      </c>
      <c r="E50">
        <f t="shared" si="6"/>
        <v>66</v>
      </c>
      <c r="F50">
        <f t="shared" si="7"/>
        <v>75.900000000000006</v>
      </c>
      <c r="G50">
        <f>SUM(F44:F50)</f>
        <v>1166.1000000000001</v>
      </c>
      <c r="H50">
        <v>1</v>
      </c>
      <c r="I50">
        <f t="shared" si="2"/>
        <v>2</v>
      </c>
      <c r="J50">
        <f t="shared" si="3"/>
        <v>2.7</v>
      </c>
      <c r="K50">
        <f>SUM(J44:J50)</f>
        <v>17.55</v>
      </c>
      <c r="L50" s="7">
        <f t="shared" si="4"/>
        <v>1183.6500000000001</v>
      </c>
      <c r="M50" s="8">
        <v>1166.0999999999999</v>
      </c>
      <c r="N50" s="7">
        <f t="shared" si="5"/>
        <v>17.550000000000182</v>
      </c>
    </row>
    <row r="51" spans="1:14">
      <c r="A51" s="4" t="s">
        <v>44</v>
      </c>
      <c r="B51" s="6" t="s">
        <v>66</v>
      </c>
      <c r="C51">
        <v>5</v>
      </c>
      <c r="D51">
        <v>125</v>
      </c>
      <c r="E51">
        <f t="shared" si="6"/>
        <v>625</v>
      </c>
      <c r="F51">
        <f t="shared" si="7"/>
        <v>718.75</v>
      </c>
      <c r="G51">
        <f>SUM(F51)</f>
        <v>718.75</v>
      </c>
      <c r="H51">
        <v>2</v>
      </c>
      <c r="I51">
        <f t="shared" si="2"/>
        <v>10</v>
      </c>
      <c r="J51">
        <f t="shared" si="3"/>
        <v>13.5</v>
      </c>
      <c r="K51">
        <f>SUM(J51)</f>
        <v>13.5</v>
      </c>
      <c r="L51" s="7">
        <f t="shared" si="4"/>
        <v>732.25</v>
      </c>
      <c r="M51" s="8">
        <v>718.75</v>
      </c>
      <c r="N51" s="7">
        <f t="shared" si="5"/>
        <v>13.5</v>
      </c>
    </row>
    <row r="52" spans="1:14">
      <c r="A52" s="4" t="s">
        <v>12</v>
      </c>
      <c r="B52" s="6" t="s">
        <v>65</v>
      </c>
      <c r="C52">
        <v>1</v>
      </c>
      <c r="D52">
        <v>95</v>
      </c>
      <c r="E52">
        <f t="shared" si="6"/>
        <v>95</v>
      </c>
      <c r="F52">
        <f t="shared" si="7"/>
        <v>109.25</v>
      </c>
      <c r="H52">
        <v>1</v>
      </c>
      <c r="I52">
        <f t="shared" si="2"/>
        <v>1</v>
      </c>
      <c r="J52">
        <f t="shared" si="3"/>
        <v>1.35</v>
      </c>
    </row>
    <row r="53" spans="1:14">
      <c r="A53" s="4" t="s">
        <v>12</v>
      </c>
      <c r="B53" s="6" t="s">
        <v>66</v>
      </c>
      <c r="C53">
        <v>1</v>
      </c>
      <c r="D53">
        <v>125</v>
      </c>
      <c r="E53">
        <f t="shared" si="6"/>
        <v>125</v>
      </c>
      <c r="F53">
        <f t="shared" si="7"/>
        <v>143.75</v>
      </c>
      <c r="H53">
        <v>2</v>
      </c>
      <c r="I53">
        <f t="shared" si="2"/>
        <v>2</v>
      </c>
      <c r="J53">
        <f t="shared" si="3"/>
        <v>2.7</v>
      </c>
    </row>
    <row r="54" spans="1:14">
      <c r="A54" s="4" t="s">
        <v>12</v>
      </c>
      <c r="B54" s="6" t="s">
        <v>63</v>
      </c>
      <c r="C54">
        <v>1</v>
      </c>
      <c r="D54">
        <v>250</v>
      </c>
      <c r="E54">
        <f t="shared" si="6"/>
        <v>250</v>
      </c>
      <c r="F54">
        <f t="shared" si="7"/>
        <v>287.5</v>
      </c>
      <c r="G54">
        <f>SUM(F52:F54)</f>
        <v>540.5</v>
      </c>
      <c r="H54">
        <v>1</v>
      </c>
      <c r="I54">
        <f t="shared" si="2"/>
        <v>1</v>
      </c>
      <c r="J54">
        <f t="shared" si="3"/>
        <v>1.35</v>
      </c>
      <c r="K54">
        <f>SUM(J52:J54)</f>
        <v>5.4</v>
      </c>
      <c r="L54" s="7">
        <f t="shared" si="4"/>
        <v>545.9</v>
      </c>
      <c r="M54" s="8">
        <v>540.5</v>
      </c>
      <c r="N54" s="7">
        <f t="shared" si="5"/>
        <v>5.3999999999999773</v>
      </c>
    </row>
    <row r="55" spans="1:14">
      <c r="A55" s="4" t="s">
        <v>56</v>
      </c>
      <c r="B55" s="6" t="s">
        <v>63</v>
      </c>
      <c r="C55">
        <v>1</v>
      </c>
      <c r="D55">
        <v>250</v>
      </c>
      <c r="E55">
        <f t="shared" si="6"/>
        <v>250</v>
      </c>
      <c r="F55">
        <f t="shared" si="7"/>
        <v>287.5</v>
      </c>
      <c r="H55">
        <v>1</v>
      </c>
      <c r="I55">
        <f t="shared" si="2"/>
        <v>1</v>
      </c>
      <c r="J55">
        <f t="shared" si="3"/>
        <v>1.35</v>
      </c>
    </row>
    <row r="56" spans="1:14">
      <c r="A56" s="4" t="s">
        <v>56</v>
      </c>
      <c r="B56" s="6" t="s">
        <v>8</v>
      </c>
      <c r="C56">
        <v>2</v>
      </c>
      <c r="D56">
        <v>33</v>
      </c>
      <c r="E56">
        <f t="shared" si="6"/>
        <v>66</v>
      </c>
      <c r="F56">
        <f t="shared" si="7"/>
        <v>75.900000000000006</v>
      </c>
      <c r="G56">
        <f>SUM(F55:F56)</f>
        <v>363.4</v>
      </c>
      <c r="H56">
        <v>1</v>
      </c>
      <c r="I56">
        <f t="shared" si="2"/>
        <v>2</v>
      </c>
      <c r="J56">
        <f t="shared" si="3"/>
        <v>2.7</v>
      </c>
      <c r="K56">
        <f>SUM(J55:J56)</f>
        <v>4.0500000000000007</v>
      </c>
      <c r="L56" s="7">
        <f t="shared" si="4"/>
        <v>367.45</v>
      </c>
      <c r="M56" s="8">
        <v>363.4</v>
      </c>
      <c r="N56" s="7">
        <f t="shared" si="5"/>
        <v>4.0500000000000114</v>
      </c>
    </row>
    <row r="57" spans="1:14">
      <c r="A57" s="4" t="s">
        <v>55</v>
      </c>
      <c r="B57" s="6" t="s">
        <v>66</v>
      </c>
      <c r="C57">
        <v>2</v>
      </c>
      <c r="D57">
        <v>125</v>
      </c>
      <c r="E57">
        <f t="shared" si="6"/>
        <v>250</v>
      </c>
      <c r="F57">
        <f t="shared" si="7"/>
        <v>287.5</v>
      </c>
      <c r="H57">
        <v>2</v>
      </c>
      <c r="I57">
        <f t="shared" si="2"/>
        <v>4</v>
      </c>
      <c r="J57">
        <f t="shared" si="3"/>
        <v>5.4</v>
      </c>
    </row>
    <row r="58" spans="1:14">
      <c r="A58" s="4" t="s">
        <v>55</v>
      </c>
      <c r="B58" s="6" t="s">
        <v>64</v>
      </c>
      <c r="C58">
        <v>2</v>
      </c>
      <c r="D58">
        <v>75</v>
      </c>
      <c r="E58">
        <f t="shared" si="6"/>
        <v>150</v>
      </c>
      <c r="F58">
        <f t="shared" si="7"/>
        <v>172.5</v>
      </c>
      <c r="G58">
        <f>SUM(F57:F58)</f>
        <v>460</v>
      </c>
      <c r="H58">
        <v>1</v>
      </c>
      <c r="I58">
        <f t="shared" si="2"/>
        <v>2</v>
      </c>
      <c r="J58">
        <f t="shared" si="3"/>
        <v>2.7</v>
      </c>
      <c r="K58">
        <f>SUM(J57:J58)</f>
        <v>8.1000000000000014</v>
      </c>
      <c r="L58" s="7">
        <f t="shared" si="4"/>
        <v>468.1</v>
      </c>
      <c r="M58" s="8">
        <v>460</v>
      </c>
      <c r="N58" s="7">
        <f t="shared" si="5"/>
        <v>8.1000000000000227</v>
      </c>
    </row>
    <row r="59" spans="1:14">
      <c r="A59" s="4" t="s">
        <v>59</v>
      </c>
      <c r="B59" s="6" t="s">
        <v>9</v>
      </c>
      <c r="C59">
        <v>1</v>
      </c>
      <c r="D59">
        <v>60</v>
      </c>
      <c r="E59">
        <f t="shared" si="6"/>
        <v>60</v>
      </c>
      <c r="F59">
        <f t="shared" si="7"/>
        <v>69</v>
      </c>
      <c r="G59">
        <f>SUM(F59)</f>
        <v>69</v>
      </c>
      <c r="H59">
        <v>1</v>
      </c>
      <c r="I59">
        <f t="shared" si="2"/>
        <v>1</v>
      </c>
      <c r="J59">
        <f t="shared" si="3"/>
        <v>1.35</v>
      </c>
      <c r="K59">
        <f>SUM(J59)</f>
        <v>1.35</v>
      </c>
      <c r="L59" s="7">
        <f t="shared" si="4"/>
        <v>70.349999999999994</v>
      </c>
      <c r="M59" s="8">
        <v>69</v>
      </c>
      <c r="N59" s="7">
        <f t="shared" si="5"/>
        <v>1.3499999999999943</v>
      </c>
    </row>
    <row r="60" spans="1:14">
      <c r="A60" s="4" t="s">
        <v>14</v>
      </c>
      <c r="B60" s="6" t="s">
        <v>65</v>
      </c>
      <c r="C60">
        <v>2</v>
      </c>
      <c r="D60">
        <v>95</v>
      </c>
      <c r="E60">
        <f t="shared" si="6"/>
        <v>190</v>
      </c>
      <c r="F60">
        <f t="shared" si="7"/>
        <v>218.5</v>
      </c>
      <c r="H60">
        <v>1</v>
      </c>
      <c r="I60">
        <f t="shared" si="2"/>
        <v>2</v>
      </c>
      <c r="J60">
        <f t="shared" si="3"/>
        <v>2.7</v>
      </c>
    </row>
    <row r="61" spans="1:14">
      <c r="A61" s="4" t="s">
        <v>14</v>
      </c>
      <c r="B61" s="6" t="s">
        <v>66</v>
      </c>
      <c r="C61">
        <v>3</v>
      </c>
      <c r="D61">
        <v>125</v>
      </c>
      <c r="E61">
        <f t="shared" si="6"/>
        <v>375</v>
      </c>
      <c r="F61">
        <f t="shared" si="7"/>
        <v>431.25</v>
      </c>
      <c r="H61">
        <v>2</v>
      </c>
      <c r="I61">
        <f t="shared" si="2"/>
        <v>6</v>
      </c>
      <c r="J61">
        <f t="shared" si="3"/>
        <v>8.1000000000000014</v>
      </c>
    </row>
    <row r="62" spans="1:14">
      <c r="A62" s="4" t="s">
        <v>14</v>
      </c>
      <c r="B62" s="6" t="s">
        <v>64</v>
      </c>
      <c r="C62">
        <v>2</v>
      </c>
      <c r="D62">
        <v>75</v>
      </c>
      <c r="E62">
        <f t="shared" si="6"/>
        <v>150</v>
      </c>
      <c r="F62">
        <f t="shared" si="7"/>
        <v>172.5</v>
      </c>
      <c r="H62">
        <v>1</v>
      </c>
      <c r="I62">
        <f t="shared" si="2"/>
        <v>2</v>
      </c>
      <c r="J62">
        <f t="shared" si="3"/>
        <v>2.7</v>
      </c>
    </row>
    <row r="63" spans="1:14">
      <c r="A63" s="4" t="s">
        <v>14</v>
      </c>
      <c r="B63" s="6" t="s">
        <v>61</v>
      </c>
      <c r="C63">
        <v>1</v>
      </c>
      <c r="D63">
        <v>33</v>
      </c>
      <c r="E63">
        <f t="shared" si="6"/>
        <v>33</v>
      </c>
      <c r="F63">
        <f t="shared" si="7"/>
        <v>37.950000000000003</v>
      </c>
      <c r="H63">
        <v>1</v>
      </c>
      <c r="I63">
        <f t="shared" si="2"/>
        <v>1</v>
      </c>
      <c r="J63">
        <f t="shared" si="3"/>
        <v>1.35</v>
      </c>
    </row>
    <row r="64" spans="1:14">
      <c r="A64" s="4" t="s">
        <v>14</v>
      </c>
      <c r="B64" s="6" t="s">
        <v>8</v>
      </c>
      <c r="C64">
        <v>1</v>
      </c>
      <c r="D64">
        <v>33</v>
      </c>
      <c r="E64">
        <f t="shared" si="6"/>
        <v>33</v>
      </c>
      <c r="F64">
        <f t="shared" si="7"/>
        <v>37.950000000000003</v>
      </c>
      <c r="G64">
        <f>SUM(F60:F64)</f>
        <v>898.15000000000009</v>
      </c>
      <c r="H64">
        <v>1</v>
      </c>
      <c r="I64">
        <f t="shared" si="2"/>
        <v>1</v>
      </c>
      <c r="J64">
        <f t="shared" si="3"/>
        <v>1.35</v>
      </c>
      <c r="K64">
        <f>SUM(J60:J64)</f>
        <v>16.2</v>
      </c>
      <c r="L64" s="7">
        <f t="shared" si="4"/>
        <v>914.35000000000014</v>
      </c>
      <c r="M64" s="8">
        <v>899</v>
      </c>
      <c r="N64" s="7">
        <f t="shared" si="5"/>
        <v>15.350000000000136</v>
      </c>
    </row>
    <row r="65" spans="1:14">
      <c r="A65" s="4" t="s">
        <v>38</v>
      </c>
      <c r="B65" s="6" t="s">
        <v>66</v>
      </c>
      <c r="C65">
        <v>2</v>
      </c>
      <c r="D65">
        <v>125</v>
      </c>
      <c r="E65">
        <f t="shared" ref="E65:E91" si="8">C65*D65</f>
        <v>250</v>
      </c>
      <c r="F65">
        <f t="shared" ref="F65:F91" si="9">E65+E65*15/100</f>
        <v>287.5</v>
      </c>
      <c r="G65">
        <f>SUM(F65)</f>
        <v>287.5</v>
      </c>
      <c r="H65">
        <v>2</v>
      </c>
      <c r="I65">
        <f t="shared" si="2"/>
        <v>4</v>
      </c>
      <c r="J65">
        <f t="shared" si="3"/>
        <v>5.4</v>
      </c>
      <c r="K65">
        <f>SUM(J65)</f>
        <v>5.4</v>
      </c>
      <c r="L65" s="7">
        <f t="shared" si="4"/>
        <v>292.89999999999998</v>
      </c>
      <c r="M65" s="8">
        <v>300</v>
      </c>
      <c r="N65" s="7">
        <f t="shared" si="5"/>
        <v>-7.1000000000000227</v>
      </c>
    </row>
    <row r="66" spans="1:14">
      <c r="A66" s="5" t="s">
        <v>39</v>
      </c>
      <c r="B66" s="6" t="s">
        <v>66</v>
      </c>
      <c r="C66">
        <v>1</v>
      </c>
      <c r="D66">
        <v>125</v>
      </c>
      <c r="E66">
        <f t="shared" si="8"/>
        <v>125</v>
      </c>
      <c r="F66">
        <f t="shared" si="9"/>
        <v>143.75</v>
      </c>
      <c r="G66">
        <f>SUM(F66)</f>
        <v>143.75</v>
      </c>
      <c r="H66">
        <v>2</v>
      </c>
      <c r="I66">
        <f t="shared" ref="I66:I90" si="10">C66*H66</f>
        <v>2</v>
      </c>
      <c r="J66">
        <f t="shared" ref="J66:J90" si="11">1.35*I66</f>
        <v>2.7</v>
      </c>
      <c r="K66">
        <f>SUM(J66)</f>
        <v>2.7</v>
      </c>
      <c r="L66" s="7">
        <f t="shared" si="4"/>
        <v>146.44999999999999</v>
      </c>
      <c r="M66" s="8">
        <v>143.75</v>
      </c>
      <c r="N66" s="7">
        <f t="shared" si="5"/>
        <v>2.6999999999999886</v>
      </c>
    </row>
    <row r="67" spans="1:14">
      <c r="A67" s="4" t="s">
        <v>43</v>
      </c>
      <c r="B67" s="6" t="s">
        <v>66</v>
      </c>
      <c r="C67">
        <v>2</v>
      </c>
      <c r="D67">
        <v>125</v>
      </c>
      <c r="E67">
        <f t="shared" si="8"/>
        <v>250</v>
      </c>
      <c r="F67">
        <f t="shared" si="9"/>
        <v>287.5</v>
      </c>
      <c r="G67">
        <f>SUM(F67)</f>
        <v>287.5</v>
      </c>
      <c r="H67">
        <v>2</v>
      </c>
      <c r="I67">
        <f t="shared" si="10"/>
        <v>4</v>
      </c>
      <c r="J67">
        <f t="shared" si="11"/>
        <v>5.4</v>
      </c>
      <c r="K67">
        <f>SUM(J67)</f>
        <v>5.4</v>
      </c>
      <c r="L67" s="7">
        <f t="shared" si="4"/>
        <v>292.89999999999998</v>
      </c>
      <c r="M67" s="8">
        <v>287.5</v>
      </c>
      <c r="N67" s="7">
        <f t="shared" si="5"/>
        <v>5.3999999999999773</v>
      </c>
    </row>
    <row r="68" spans="1:14">
      <c r="A68" s="4" t="s">
        <v>34</v>
      </c>
      <c r="B68" s="6" t="s">
        <v>66</v>
      </c>
      <c r="C68">
        <v>2</v>
      </c>
      <c r="D68">
        <v>125</v>
      </c>
      <c r="E68">
        <f t="shared" si="8"/>
        <v>250</v>
      </c>
      <c r="F68">
        <f t="shared" si="9"/>
        <v>287.5</v>
      </c>
      <c r="H68">
        <v>2</v>
      </c>
      <c r="I68">
        <f t="shared" si="10"/>
        <v>4</v>
      </c>
      <c r="J68">
        <f t="shared" si="11"/>
        <v>5.4</v>
      </c>
    </row>
    <row r="69" spans="1:14">
      <c r="A69" s="4" t="s">
        <v>34</v>
      </c>
      <c r="B69" s="6" t="s">
        <v>4</v>
      </c>
      <c r="C69">
        <v>1</v>
      </c>
      <c r="D69">
        <v>160</v>
      </c>
      <c r="E69">
        <f t="shared" si="8"/>
        <v>160</v>
      </c>
      <c r="F69">
        <f t="shared" si="9"/>
        <v>184</v>
      </c>
      <c r="H69">
        <v>1</v>
      </c>
      <c r="I69">
        <f t="shared" si="10"/>
        <v>1</v>
      </c>
      <c r="J69">
        <f t="shared" si="11"/>
        <v>1.35</v>
      </c>
    </row>
    <row r="70" spans="1:14">
      <c r="A70" s="4" t="s">
        <v>34</v>
      </c>
      <c r="B70" s="6" t="s">
        <v>8</v>
      </c>
      <c r="C70">
        <v>2</v>
      </c>
      <c r="D70">
        <v>33</v>
      </c>
      <c r="E70">
        <f t="shared" si="8"/>
        <v>66</v>
      </c>
      <c r="F70">
        <f t="shared" si="9"/>
        <v>75.900000000000006</v>
      </c>
      <c r="G70">
        <f>SUM(F68:F70)</f>
        <v>547.4</v>
      </c>
      <c r="H70">
        <v>1</v>
      </c>
      <c r="I70">
        <f t="shared" si="10"/>
        <v>2</v>
      </c>
      <c r="J70">
        <f t="shared" si="11"/>
        <v>2.7</v>
      </c>
      <c r="K70">
        <f>SUM(J68:J70)</f>
        <v>9.4499999999999993</v>
      </c>
      <c r="L70" s="7">
        <f t="shared" ref="L70:L91" si="12">G70+K70</f>
        <v>556.85</v>
      </c>
      <c r="M70" s="8">
        <v>548</v>
      </c>
      <c r="N70" s="7">
        <f t="shared" ref="N70:N91" si="13">L70-M70</f>
        <v>8.8500000000000227</v>
      </c>
    </row>
    <row r="71" spans="1:14">
      <c r="A71" s="4" t="s">
        <v>48</v>
      </c>
      <c r="B71" s="6" t="s">
        <v>66</v>
      </c>
      <c r="C71">
        <v>1</v>
      </c>
      <c r="D71">
        <v>125</v>
      </c>
      <c r="E71">
        <f t="shared" si="8"/>
        <v>125</v>
      </c>
      <c r="F71">
        <f t="shared" si="9"/>
        <v>143.75</v>
      </c>
      <c r="H71">
        <v>2</v>
      </c>
      <c r="I71">
        <f t="shared" si="10"/>
        <v>2</v>
      </c>
      <c r="J71">
        <f t="shared" si="11"/>
        <v>2.7</v>
      </c>
    </row>
    <row r="72" spans="1:14">
      <c r="A72" s="4" t="s">
        <v>48</v>
      </c>
      <c r="B72" s="6" t="s">
        <v>67</v>
      </c>
      <c r="C72">
        <v>2</v>
      </c>
      <c r="D72">
        <v>255</v>
      </c>
      <c r="E72">
        <f t="shared" si="8"/>
        <v>510</v>
      </c>
      <c r="F72">
        <f t="shared" si="9"/>
        <v>586.5</v>
      </c>
      <c r="G72">
        <f>SUM(F71:F72)</f>
        <v>730.25</v>
      </c>
      <c r="H72">
        <v>2</v>
      </c>
      <c r="I72">
        <f t="shared" si="10"/>
        <v>4</v>
      </c>
      <c r="J72">
        <f t="shared" si="11"/>
        <v>5.4</v>
      </c>
      <c r="K72">
        <f>SUM(J71:J72)</f>
        <v>8.1000000000000014</v>
      </c>
      <c r="L72" s="7">
        <f t="shared" si="12"/>
        <v>738.35</v>
      </c>
      <c r="M72" s="8">
        <v>730.25</v>
      </c>
      <c r="N72" s="7">
        <f t="shared" si="13"/>
        <v>8.1000000000000227</v>
      </c>
    </row>
    <row r="73" spans="1:14">
      <c r="A73" s="4" t="s">
        <v>16</v>
      </c>
      <c r="B73" s="6" t="s">
        <v>65</v>
      </c>
      <c r="C73">
        <v>2</v>
      </c>
      <c r="D73">
        <v>95</v>
      </c>
      <c r="E73">
        <f t="shared" si="8"/>
        <v>190</v>
      </c>
      <c r="F73">
        <f t="shared" si="9"/>
        <v>218.5</v>
      </c>
      <c r="H73">
        <v>1</v>
      </c>
      <c r="I73">
        <f t="shared" si="10"/>
        <v>2</v>
      </c>
      <c r="J73">
        <f t="shared" si="11"/>
        <v>2.7</v>
      </c>
    </row>
    <row r="74" spans="1:14">
      <c r="A74" s="4" t="s">
        <v>16</v>
      </c>
      <c r="B74" s="6" t="s">
        <v>61</v>
      </c>
      <c r="C74">
        <v>1</v>
      </c>
      <c r="D74">
        <v>33</v>
      </c>
      <c r="E74">
        <f t="shared" si="8"/>
        <v>33</v>
      </c>
      <c r="F74">
        <f t="shared" si="9"/>
        <v>37.950000000000003</v>
      </c>
      <c r="G74">
        <f>SUM(F73:F74)</f>
        <v>256.45</v>
      </c>
      <c r="H74">
        <v>1</v>
      </c>
      <c r="I74">
        <f t="shared" si="10"/>
        <v>1</v>
      </c>
      <c r="J74">
        <f t="shared" si="11"/>
        <v>1.35</v>
      </c>
      <c r="K74">
        <f>SUM(J73:J74)</f>
        <v>4.0500000000000007</v>
      </c>
      <c r="L74" s="7">
        <f t="shared" si="12"/>
        <v>260.5</v>
      </c>
      <c r="M74" s="8">
        <v>256.45</v>
      </c>
      <c r="N74" s="7">
        <f t="shared" si="13"/>
        <v>4.0500000000000114</v>
      </c>
    </row>
    <row r="75" spans="1:14">
      <c r="A75" s="4" t="s">
        <v>33</v>
      </c>
      <c r="B75" s="6" t="s">
        <v>66</v>
      </c>
      <c r="C75">
        <v>2</v>
      </c>
      <c r="D75">
        <v>125</v>
      </c>
      <c r="E75">
        <f t="shared" si="8"/>
        <v>250</v>
      </c>
      <c r="F75">
        <f t="shared" si="9"/>
        <v>287.5</v>
      </c>
      <c r="G75">
        <f>SUM(F75)</f>
        <v>287.5</v>
      </c>
      <c r="H75">
        <v>2</v>
      </c>
      <c r="I75">
        <f t="shared" si="10"/>
        <v>4</v>
      </c>
      <c r="J75">
        <f t="shared" si="11"/>
        <v>5.4</v>
      </c>
      <c r="K75">
        <f>SUM(J75)</f>
        <v>5.4</v>
      </c>
      <c r="L75" s="7">
        <f t="shared" si="12"/>
        <v>292.89999999999998</v>
      </c>
      <c r="M75" s="8">
        <v>288</v>
      </c>
      <c r="N75" s="7">
        <f t="shared" si="13"/>
        <v>4.8999999999999773</v>
      </c>
    </row>
    <row r="76" spans="1:14">
      <c r="A76" s="4" t="s">
        <v>19</v>
      </c>
      <c r="B76" s="6" t="s">
        <v>66</v>
      </c>
      <c r="C76">
        <v>1</v>
      </c>
      <c r="D76">
        <v>125</v>
      </c>
      <c r="E76">
        <f t="shared" si="8"/>
        <v>125</v>
      </c>
      <c r="F76">
        <f t="shared" si="9"/>
        <v>143.75</v>
      </c>
      <c r="H76">
        <v>2</v>
      </c>
      <c r="I76">
        <f t="shared" si="10"/>
        <v>2</v>
      </c>
      <c r="J76">
        <f t="shared" si="11"/>
        <v>2.7</v>
      </c>
    </row>
    <row r="77" spans="1:14">
      <c r="A77" s="4" t="s">
        <v>19</v>
      </c>
      <c r="B77" s="6" t="s">
        <v>63</v>
      </c>
      <c r="C77">
        <v>1</v>
      </c>
      <c r="D77">
        <v>250</v>
      </c>
      <c r="E77">
        <f t="shared" si="8"/>
        <v>250</v>
      </c>
      <c r="F77">
        <f t="shared" si="9"/>
        <v>287.5</v>
      </c>
      <c r="G77">
        <f>SUM(F76:F77)</f>
        <v>431.25</v>
      </c>
      <c r="H77">
        <v>1</v>
      </c>
      <c r="I77">
        <f t="shared" si="10"/>
        <v>1</v>
      </c>
      <c r="J77">
        <f t="shared" si="11"/>
        <v>1.35</v>
      </c>
      <c r="K77">
        <f>SUM(J76:J77)</f>
        <v>4.0500000000000007</v>
      </c>
      <c r="L77" s="7">
        <f t="shared" si="12"/>
        <v>435.3</v>
      </c>
      <c r="M77" s="8">
        <v>431.25</v>
      </c>
      <c r="N77" s="7">
        <f t="shared" si="13"/>
        <v>4.0500000000000114</v>
      </c>
    </row>
    <row r="78" spans="1:14">
      <c r="A78" s="4" t="s">
        <v>28</v>
      </c>
      <c r="B78" s="6" t="s">
        <v>66</v>
      </c>
      <c r="C78">
        <v>1</v>
      </c>
      <c r="D78">
        <v>125</v>
      </c>
      <c r="E78">
        <f t="shared" si="8"/>
        <v>125</v>
      </c>
      <c r="F78">
        <f t="shared" si="9"/>
        <v>143.75</v>
      </c>
      <c r="G78">
        <f>SUM(F78)</f>
        <v>143.75</v>
      </c>
      <c r="H78">
        <v>2</v>
      </c>
      <c r="I78">
        <f t="shared" si="10"/>
        <v>2</v>
      </c>
      <c r="J78">
        <f t="shared" si="11"/>
        <v>2.7</v>
      </c>
      <c r="K78">
        <f>SUM(J78)</f>
        <v>2.7</v>
      </c>
      <c r="L78" s="7">
        <f t="shared" si="12"/>
        <v>146.44999999999999</v>
      </c>
      <c r="N78" s="7">
        <f t="shared" si="13"/>
        <v>146.44999999999999</v>
      </c>
    </row>
    <row r="79" spans="1:14">
      <c r="A79" s="4" t="s">
        <v>13</v>
      </c>
      <c r="B79" s="6" t="s">
        <v>65</v>
      </c>
      <c r="C79">
        <v>2</v>
      </c>
      <c r="D79">
        <v>95</v>
      </c>
      <c r="E79">
        <f t="shared" si="8"/>
        <v>190</v>
      </c>
      <c r="F79">
        <f t="shared" si="9"/>
        <v>218.5</v>
      </c>
      <c r="H79">
        <v>1</v>
      </c>
      <c r="I79">
        <f t="shared" si="10"/>
        <v>2</v>
      </c>
      <c r="J79">
        <f t="shared" si="11"/>
        <v>2.7</v>
      </c>
    </row>
    <row r="80" spans="1:14">
      <c r="A80" s="4" t="s">
        <v>13</v>
      </c>
      <c r="B80" s="6" t="s">
        <v>64</v>
      </c>
      <c r="C80">
        <v>2</v>
      </c>
      <c r="D80">
        <v>75</v>
      </c>
      <c r="E80">
        <f t="shared" si="8"/>
        <v>150</v>
      </c>
      <c r="F80">
        <f t="shared" si="9"/>
        <v>172.5</v>
      </c>
      <c r="H80">
        <v>1</v>
      </c>
      <c r="I80">
        <f t="shared" si="10"/>
        <v>2</v>
      </c>
      <c r="J80">
        <f t="shared" si="11"/>
        <v>2.7</v>
      </c>
    </row>
    <row r="81" spans="1:14">
      <c r="A81" s="4" t="s">
        <v>13</v>
      </c>
      <c r="B81" s="6" t="s">
        <v>63</v>
      </c>
      <c r="C81">
        <v>2</v>
      </c>
      <c r="D81">
        <v>250</v>
      </c>
      <c r="E81">
        <f t="shared" si="8"/>
        <v>500</v>
      </c>
      <c r="F81">
        <f t="shared" si="9"/>
        <v>575</v>
      </c>
      <c r="G81">
        <f>SUM(F79:F81)</f>
        <v>966</v>
      </c>
      <c r="H81">
        <v>1</v>
      </c>
      <c r="I81">
        <f t="shared" si="10"/>
        <v>2</v>
      </c>
      <c r="J81">
        <f t="shared" si="11"/>
        <v>2.7</v>
      </c>
      <c r="K81">
        <f>SUM(J79:J81)</f>
        <v>8.1000000000000014</v>
      </c>
      <c r="L81" s="7">
        <f t="shared" si="12"/>
        <v>974.1</v>
      </c>
      <c r="M81" s="8">
        <v>966</v>
      </c>
      <c r="N81" s="7">
        <f t="shared" si="13"/>
        <v>8.1000000000000227</v>
      </c>
    </row>
    <row r="82" spans="1:14">
      <c r="A82" s="4" t="s">
        <v>58</v>
      </c>
      <c r="B82" s="6" t="s">
        <v>64</v>
      </c>
      <c r="C82">
        <v>1</v>
      </c>
      <c r="D82">
        <v>75</v>
      </c>
      <c r="E82">
        <f>C82*D82</f>
        <v>75</v>
      </c>
      <c r="F82">
        <f>E82+E82*15/100</f>
        <v>86.25</v>
      </c>
      <c r="H82">
        <v>1</v>
      </c>
      <c r="I82">
        <f t="shared" si="10"/>
        <v>1</v>
      </c>
      <c r="J82">
        <f t="shared" si="11"/>
        <v>1.35</v>
      </c>
    </row>
    <row r="83" spans="1:14">
      <c r="A83" s="4" t="s">
        <v>58</v>
      </c>
      <c r="B83" s="6" t="s">
        <v>66</v>
      </c>
      <c r="C83">
        <v>2</v>
      </c>
      <c r="D83">
        <v>125</v>
      </c>
      <c r="E83">
        <f t="shared" si="8"/>
        <v>250</v>
      </c>
      <c r="F83">
        <f t="shared" si="9"/>
        <v>287.5</v>
      </c>
      <c r="G83">
        <f>SUM(F82:F83)</f>
        <v>373.75</v>
      </c>
      <c r="H83">
        <v>2</v>
      </c>
      <c r="I83">
        <f t="shared" si="10"/>
        <v>4</v>
      </c>
      <c r="J83">
        <f t="shared" si="11"/>
        <v>5.4</v>
      </c>
      <c r="K83">
        <f>SUM(J82:J83)</f>
        <v>6.75</v>
      </c>
      <c r="L83" s="7">
        <f t="shared" si="12"/>
        <v>380.5</v>
      </c>
      <c r="M83" s="8">
        <v>374</v>
      </c>
      <c r="N83" s="7">
        <f t="shared" si="13"/>
        <v>6.5</v>
      </c>
    </row>
    <row r="84" spans="1:14">
      <c r="A84" s="4" t="s">
        <v>17</v>
      </c>
      <c r="B84" s="6" t="s">
        <v>65</v>
      </c>
      <c r="C84">
        <v>1</v>
      </c>
      <c r="D84">
        <v>95</v>
      </c>
      <c r="E84">
        <f t="shared" si="8"/>
        <v>95</v>
      </c>
      <c r="F84">
        <f t="shared" si="9"/>
        <v>109.25</v>
      </c>
      <c r="G84">
        <f>SUM(F84)</f>
        <v>109.25</v>
      </c>
      <c r="H84">
        <v>1</v>
      </c>
      <c r="I84">
        <f t="shared" si="10"/>
        <v>1</v>
      </c>
      <c r="J84">
        <f t="shared" si="11"/>
        <v>1.35</v>
      </c>
      <c r="K84">
        <f>SUM(J84)</f>
        <v>1.35</v>
      </c>
      <c r="L84" s="7">
        <f t="shared" si="12"/>
        <v>110.6</v>
      </c>
      <c r="M84" s="8">
        <v>109.25</v>
      </c>
      <c r="N84" s="7">
        <f t="shared" si="13"/>
        <v>1.3499999999999943</v>
      </c>
    </row>
    <row r="85" spans="1:14">
      <c r="A85" s="4" t="s">
        <v>70</v>
      </c>
      <c r="B85" s="6" t="s">
        <v>66</v>
      </c>
      <c r="C85">
        <v>1</v>
      </c>
      <c r="D85">
        <v>125</v>
      </c>
      <c r="E85">
        <f t="shared" si="8"/>
        <v>125</v>
      </c>
      <c r="F85">
        <f t="shared" si="9"/>
        <v>143.75</v>
      </c>
      <c r="H85">
        <v>2</v>
      </c>
      <c r="I85">
        <f t="shared" si="10"/>
        <v>2</v>
      </c>
      <c r="J85">
        <f t="shared" si="11"/>
        <v>2.7</v>
      </c>
    </row>
    <row r="86" spans="1:14">
      <c r="A86" s="4" t="s">
        <v>70</v>
      </c>
      <c r="B86" s="6" t="s">
        <v>64</v>
      </c>
      <c r="C86">
        <v>1</v>
      </c>
      <c r="D86">
        <v>75</v>
      </c>
      <c r="E86">
        <f t="shared" si="8"/>
        <v>75</v>
      </c>
      <c r="F86">
        <f t="shared" si="9"/>
        <v>86.25</v>
      </c>
      <c r="G86">
        <f>SUM(F85:F86)</f>
        <v>230</v>
      </c>
      <c r="H86">
        <v>1</v>
      </c>
      <c r="I86">
        <f t="shared" si="10"/>
        <v>1</v>
      </c>
      <c r="J86">
        <f t="shared" si="11"/>
        <v>1.35</v>
      </c>
      <c r="K86">
        <f>SUM(J85:J86)</f>
        <v>4.0500000000000007</v>
      </c>
      <c r="L86" s="7">
        <f t="shared" si="12"/>
        <v>234.05</v>
      </c>
      <c r="M86" s="8">
        <v>230</v>
      </c>
      <c r="N86" s="7">
        <f t="shared" si="13"/>
        <v>4.0500000000000114</v>
      </c>
    </row>
    <row r="87" spans="1:14">
      <c r="A87" s="4" t="s">
        <v>71</v>
      </c>
      <c r="B87" s="6" t="s">
        <v>66</v>
      </c>
      <c r="C87">
        <v>2</v>
      </c>
      <c r="D87">
        <v>125</v>
      </c>
      <c r="E87">
        <f t="shared" si="8"/>
        <v>250</v>
      </c>
      <c r="F87">
        <f t="shared" si="9"/>
        <v>287.5</v>
      </c>
      <c r="G87">
        <f>SUM(F87)</f>
        <v>287.5</v>
      </c>
      <c r="H87">
        <v>2</v>
      </c>
      <c r="I87">
        <f t="shared" si="10"/>
        <v>4</v>
      </c>
      <c r="J87">
        <f t="shared" si="11"/>
        <v>5.4</v>
      </c>
      <c r="K87">
        <f>SUM(J87)</f>
        <v>5.4</v>
      </c>
      <c r="L87" s="7">
        <f t="shared" si="12"/>
        <v>292.89999999999998</v>
      </c>
      <c r="M87" s="8">
        <v>287.5</v>
      </c>
      <c r="N87" s="7">
        <f t="shared" si="13"/>
        <v>5.3999999999999773</v>
      </c>
    </row>
    <row r="88" spans="1:14">
      <c r="A88" s="4" t="s">
        <v>72</v>
      </c>
      <c r="B88" s="6" t="s">
        <v>66</v>
      </c>
      <c r="C88">
        <v>3</v>
      </c>
      <c r="D88">
        <v>125</v>
      </c>
      <c r="E88">
        <f>C88*D88</f>
        <v>375</v>
      </c>
      <c r="F88">
        <f>E88+E88*15/100</f>
        <v>431.25</v>
      </c>
      <c r="G88">
        <f>SUM(F88)</f>
        <v>431.25</v>
      </c>
      <c r="H88">
        <v>2</v>
      </c>
      <c r="I88">
        <f t="shared" si="10"/>
        <v>6</v>
      </c>
      <c r="J88">
        <f t="shared" si="11"/>
        <v>8.1000000000000014</v>
      </c>
      <c r="K88">
        <f>SUM(J88)</f>
        <v>8.1000000000000014</v>
      </c>
      <c r="L88" s="7">
        <f t="shared" si="12"/>
        <v>439.35</v>
      </c>
      <c r="M88" s="8">
        <v>432</v>
      </c>
      <c r="N88" s="7">
        <f t="shared" si="13"/>
        <v>7.3500000000000227</v>
      </c>
    </row>
    <row r="89" spans="1:14">
      <c r="A89" s="3" t="s">
        <v>78</v>
      </c>
      <c r="B89" s="6" t="s">
        <v>66</v>
      </c>
      <c r="C89">
        <v>1</v>
      </c>
      <c r="D89">
        <v>125</v>
      </c>
      <c r="E89">
        <f>C89*D89</f>
        <v>125</v>
      </c>
      <c r="F89">
        <f>E89+E89*15/100</f>
        <v>143.75</v>
      </c>
      <c r="G89">
        <v>143.75</v>
      </c>
      <c r="H89">
        <v>2</v>
      </c>
      <c r="I89">
        <f t="shared" si="10"/>
        <v>2</v>
      </c>
      <c r="J89">
        <f t="shared" si="11"/>
        <v>2.7</v>
      </c>
      <c r="K89">
        <f>SUM(J89)</f>
        <v>2.7</v>
      </c>
      <c r="L89" s="7">
        <f t="shared" si="12"/>
        <v>146.44999999999999</v>
      </c>
      <c r="M89" s="8">
        <v>143.75</v>
      </c>
      <c r="N89" s="7">
        <f t="shared" si="13"/>
        <v>2.6999999999999886</v>
      </c>
    </row>
    <row r="90" spans="1:14">
      <c r="A90" s="3" t="s">
        <v>79</v>
      </c>
      <c r="B90" s="6" t="s">
        <v>66</v>
      </c>
      <c r="C90">
        <v>1</v>
      </c>
      <c r="D90">
        <v>125</v>
      </c>
      <c r="E90">
        <f>C90*D90</f>
        <v>125</v>
      </c>
      <c r="F90">
        <f>E90+E90*15/100</f>
        <v>143.75</v>
      </c>
      <c r="G90">
        <f>SUM(F90)</f>
        <v>143.75</v>
      </c>
      <c r="H90">
        <v>2</v>
      </c>
      <c r="I90">
        <f t="shared" si="10"/>
        <v>2</v>
      </c>
      <c r="J90">
        <f t="shared" si="11"/>
        <v>2.7</v>
      </c>
      <c r="K90">
        <f>SUM(J90)</f>
        <v>2.7</v>
      </c>
      <c r="L90" s="7">
        <f t="shared" si="12"/>
        <v>146.44999999999999</v>
      </c>
      <c r="M90" s="8">
        <v>143.75</v>
      </c>
      <c r="N90" s="7">
        <f t="shared" si="13"/>
        <v>2.6999999999999886</v>
      </c>
    </row>
    <row r="91" spans="1:14">
      <c r="E91">
        <f t="shared" si="8"/>
        <v>0</v>
      </c>
      <c r="F91">
        <f t="shared" si="9"/>
        <v>0</v>
      </c>
      <c r="L91" s="7">
        <f t="shared" si="12"/>
        <v>0</v>
      </c>
      <c r="N91" s="7">
        <f t="shared" si="13"/>
        <v>0</v>
      </c>
    </row>
  </sheetData>
  <autoFilter ref="A1:N1">
    <sortState ref="A2:F97">
      <sortCondition ref="A2"/>
    </sortState>
  </autoFilter>
  <phoneticPr fontId="6" type="noConversion"/>
  <hyperlinks>
    <hyperlink ref="A66" r:id="rId1"/>
    <hyperlink ref="A13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C11" sqref="C11"/>
    </sheetView>
  </sheetViews>
  <sheetFormatPr defaultRowHeight="15"/>
  <cols>
    <col min="1" max="1" width="45.140625" customWidth="1"/>
  </cols>
  <sheetData>
    <row r="1" spans="1:2">
      <c r="A1" s="1" t="s">
        <v>10</v>
      </c>
      <c r="B1">
        <v>4</v>
      </c>
    </row>
    <row r="2" spans="1:2">
      <c r="A2" s="1" t="s">
        <v>9</v>
      </c>
      <c r="B2">
        <v>2</v>
      </c>
    </row>
    <row r="3" spans="1:2">
      <c r="A3" s="1" t="s">
        <v>8</v>
      </c>
      <c r="B3">
        <v>7</v>
      </c>
    </row>
    <row r="4" spans="1:2">
      <c r="A4" s="1" t="s">
        <v>7</v>
      </c>
      <c r="B4">
        <v>4</v>
      </c>
    </row>
    <row r="5" spans="1:2">
      <c r="A5" s="1" t="s">
        <v>6</v>
      </c>
      <c r="B5">
        <v>6</v>
      </c>
    </row>
    <row r="6" spans="1:2">
      <c r="A6" s="1" t="s">
        <v>5</v>
      </c>
      <c r="B6">
        <v>1</v>
      </c>
    </row>
    <row r="7" spans="1:2">
      <c r="A7" s="1" t="s">
        <v>4</v>
      </c>
      <c r="B7">
        <v>6</v>
      </c>
    </row>
    <row r="8" spans="1:2">
      <c r="A8" s="1" t="s">
        <v>11</v>
      </c>
      <c r="B8">
        <v>9</v>
      </c>
    </row>
    <row r="9" spans="1:2">
      <c r="A9" s="1" t="s">
        <v>3</v>
      </c>
      <c r="B9">
        <v>30</v>
      </c>
    </row>
    <row r="10" spans="1:2">
      <c r="A10" s="1" t="s">
        <v>2</v>
      </c>
      <c r="B10">
        <v>2</v>
      </c>
    </row>
    <row r="11" spans="1:2">
      <c r="A11" s="1" t="s">
        <v>1</v>
      </c>
      <c r="B11">
        <v>65</v>
      </c>
    </row>
    <row r="12" spans="1:2">
      <c r="A12" s="1" t="s">
        <v>0</v>
      </c>
      <c r="B12">
        <v>10</v>
      </c>
    </row>
  </sheetData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2013-09-09T16:20:45Z</dcterms:modified>
</cp:coreProperties>
</file>